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E:\Cocorna_III\02_Info_calculos_Patricia\Anexos\Anexo1. Regime_actual\Anexo1.2_CurvaRegional\"/>
    </mc:Choice>
  </mc:AlternateContent>
  <xr:revisionPtr revIDLastSave="0" documentId="13_ncr:1_{2BBE8E51-98E1-4D31-9F67-2E47C0EC4D5D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Dato cuencas" sheetId="1" r:id="rId1"/>
    <sheet name="Curva_regional" sheetId="2" r:id="rId2"/>
    <sheet name="Solo_Selec" sheetId="3" r:id="rId3"/>
    <sheet name="Solo_Selec_Garr" sheetId="4" r:id="rId4"/>
    <sheet name="FINAL_Solo_Selec_Garr_solv" sheetId="5" r:id="rId5"/>
  </sheets>
  <definedNames>
    <definedName name="_xlnm._FilterDatabase" localSheetId="1" hidden="1">Curva_regional!$A$1:$M$779</definedName>
    <definedName name="_xlnm._FilterDatabase" localSheetId="4" hidden="1">FINAL_Solo_Selec_Garr_solv!$A$1:$M$436</definedName>
    <definedName name="_xlnm._FilterDatabase" localSheetId="2" hidden="1">Solo_Selec!$A$1:$M$359</definedName>
    <definedName name="_xlnm._FilterDatabase" localSheetId="3" hidden="1">Solo_Selec_Garr!$A$1:$M$436</definedName>
    <definedName name="solver_adj" localSheetId="4" hidden="1">FINAL_Solo_Selec_Garr_solv!$O$2:$O$3</definedName>
    <definedName name="solver_cvg" localSheetId="4" hidden="1">0.0001</definedName>
    <definedName name="solver_drv" localSheetId="4" hidden="1">1</definedName>
    <definedName name="solver_eng" localSheetId="4" hidden="1">1</definedName>
    <definedName name="solver_est" localSheetId="4" hidden="1">1</definedName>
    <definedName name="solver_itr" localSheetId="4" hidden="1">2147483647</definedName>
    <definedName name="solver_mip" localSheetId="4" hidden="1">2147483647</definedName>
    <definedName name="solver_mni" localSheetId="4" hidden="1">30</definedName>
    <definedName name="solver_mrt" localSheetId="4" hidden="1">0.075</definedName>
    <definedName name="solver_msl" localSheetId="4" hidden="1">2</definedName>
    <definedName name="solver_neg" localSheetId="4" hidden="1">1</definedName>
    <definedName name="solver_nod" localSheetId="4" hidden="1">2147483647</definedName>
    <definedName name="solver_num" localSheetId="4" hidden="1">0</definedName>
    <definedName name="solver_nwt" localSheetId="4" hidden="1">1</definedName>
    <definedName name="solver_opt" localSheetId="4" hidden="1">FINAL_Solo_Selec_Garr_solv!$O$11</definedName>
    <definedName name="solver_pre" localSheetId="4" hidden="1">0.000001</definedName>
    <definedName name="solver_rbv" localSheetId="4" hidden="1">1</definedName>
    <definedName name="solver_rlx" localSheetId="4" hidden="1">2</definedName>
    <definedName name="solver_rsd" localSheetId="4" hidden="1">0</definedName>
    <definedName name="solver_scl" localSheetId="4" hidden="1">1</definedName>
    <definedName name="solver_sho" localSheetId="4" hidden="1">2</definedName>
    <definedName name="solver_ssz" localSheetId="4" hidden="1">100</definedName>
    <definedName name="solver_tim" localSheetId="4" hidden="1">2147483647</definedName>
    <definedName name="solver_tol" localSheetId="4" hidden="1">0.01</definedName>
    <definedName name="solver_typ" localSheetId="4" hidden="1">2</definedName>
    <definedName name="solver_val" localSheetId="4" hidden="1">0</definedName>
    <definedName name="solver_ver" localSheetId="4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Z8" i="5" l="1"/>
  <c r="Z9" i="5"/>
  <c r="Z10" i="5"/>
  <c r="Z11" i="5"/>
  <c r="Z12" i="5"/>
  <c r="Z13" i="5"/>
  <c r="Z14" i="5"/>
  <c r="Z15" i="5"/>
  <c r="Z16" i="5"/>
  <c r="Z17" i="5"/>
  <c r="Z18" i="5"/>
  <c r="Z19" i="5"/>
  <c r="Z20" i="5"/>
  <c r="Z21" i="5"/>
  <c r="Z22" i="5"/>
  <c r="Z23" i="5"/>
  <c r="Z24" i="5"/>
  <c r="Z25" i="5"/>
  <c r="Z26" i="5"/>
  <c r="Z27" i="5"/>
  <c r="Z28" i="5"/>
  <c r="Z29" i="5"/>
  <c r="Z30" i="5"/>
  <c r="Z7" i="5"/>
  <c r="L436" i="5"/>
  <c r="I436" i="5"/>
  <c r="K436" i="5" s="1"/>
  <c r="M436" i="5" s="1"/>
  <c r="L435" i="5"/>
  <c r="I435" i="5"/>
  <c r="K435" i="5" s="1"/>
  <c r="L434" i="5"/>
  <c r="I434" i="5"/>
  <c r="K434" i="5" s="1"/>
  <c r="M434" i="5" s="1"/>
  <c r="L433" i="5"/>
  <c r="I433" i="5"/>
  <c r="K433" i="5" s="1"/>
  <c r="L432" i="5"/>
  <c r="I432" i="5"/>
  <c r="L431" i="5"/>
  <c r="I431" i="5"/>
  <c r="K431" i="5" s="1"/>
  <c r="M431" i="5" s="1"/>
  <c r="I430" i="5"/>
  <c r="H430" i="5"/>
  <c r="L430" i="5" s="1"/>
  <c r="I429" i="5"/>
  <c r="K429" i="5" s="1"/>
  <c r="H429" i="5"/>
  <c r="L428" i="5"/>
  <c r="I428" i="5"/>
  <c r="K428" i="5" s="1"/>
  <c r="M428" i="5" s="1"/>
  <c r="H428" i="5"/>
  <c r="L427" i="5"/>
  <c r="I427" i="5"/>
  <c r="K427" i="5" s="1"/>
  <c r="H427" i="5"/>
  <c r="I426" i="5"/>
  <c r="K426" i="5" s="1"/>
  <c r="H426" i="5"/>
  <c r="L426" i="5" s="1"/>
  <c r="I425" i="5"/>
  <c r="K425" i="5" s="1"/>
  <c r="H425" i="5"/>
  <c r="L424" i="5"/>
  <c r="I424" i="5"/>
  <c r="K424" i="5" s="1"/>
  <c r="M424" i="5" s="1"/>
  <c r="H424" i="5"/>
  <c r="L423" i="5"/>
  <c r="I423" i="5"/>
  <c r="K423" i="5" s="1"/>
  <c r="H423" i="5"/>
  <c r="I422" i="5"/>
  <c r="K422" i="5" s="1"/>
  <c r="H422" i="5"/>
  <c r="L422" i="5" s="1"/>
  <c r="I421" i="5"/>
  <c r="K421" i="5" s="1"/>
  <c r="H421" i="5"/>
  <c r="L420" i="5"/>
  <c r="I420" i="5"/>
  <c r="K420" i="5" s="1"/>
  <c r="M420" i="5" s="1"/>
  <c r="H420" i="5"/>
  <c r="L419" i="5"/>
  <c r="I419" i="5"/>
  <c r="J419" i="5" s="1"/>
  <c r="H419" i="5"/>
  <c r="I418" i="5"/>
  <c r="K418" i="5" s="1"/>
  <c r="H418" i="5"/>
  <c r="L418" i="5" s="1"/>
  <c r="I417" i="5"/>
  <c r="K417" i="5" s="1"/>
  <c r="H417" i="5"/>
  <c r="L416" i="5"/>
  <c r="I416" i="5"/>
  <c r="K416" i="5" s="1"/>
  <c r="M416" i="5" s="1"/>
  <c r="H416" i="5"/>
  <c r="L415" i="5"/>
  <c r="I415" i="5"/>
  <c r="J415" i="5" s="1"/>
  <c r="H415" i="5"/>
  <c r="I414" i="5"/>
  <c r="K414" i="5" s="1"/>
  <c r="H414" i="5"/>
  <c r="L414" i="5" s="1"/>
  <c r="I413" i="5"/>
  <c r="K413" i="5" s="1"/>
  <c r="H413" i="5"/>
  <c r="L412" i="5"/>
  <c r="I412" i="5"/>
  <c r="K412" i="5" s="1"/>
  <c r="M412" i="5" s="1"/>
  <c r="H412" i="5"/>
  <c r="L411" i="5"/>
  <c r="I411" i="5"/>
  <c r="K411" i="5" s="1"/>
  <c r="H411" i="5"/>
  <c r="I410" i="5"/>
  <c r="K410" i="5" s="1"/>
  <c r="H410" i="5"/>
  <c r="L410" i="5" s="1"/>
  <c r="I409" i="5"/>
  <c r="K409" i="5" s="1"/>
  <c r="H409" i="5"/>
  <c r="L408" i="5"/>
  <c r="I408" i="5"/>
  <c r="K408" i="5" s="1"/>
  <c r="H408" i="5"/>
  <c r="L407" i="5"/>
  <c r="I407" i="5"/>
  <c r="K407" i="5" s="1"/>
  <c r="M407" i="5" s="1"/>
  <c r="H407" i="5"/>
  <c r="I406" i="5"/>
  <c r="K406" i="5" s="1"/>
  <c r="H406" i="5"/>
  <c r="I405" i="5"/>
  <c r="K405" i="5" s="1"/>
  <c r="H405" i="5"/>
  <c r="L404" i="5"/>
  <c r="I404" i="5"/>
  <c r="K404" i="5" s="1"/>
  <c r="H404" i="5"/>
  <c r="L403" i="5"/>
  <c r="I403" i="5"/>
  <c r="J403" i="5" s="1"/>
  <c r="H403" i="5"/>
  <c r="I402" i="5"/>
  <c r="K402" i="5" s="1"/>
  <c r="H402" i="5"/>
  <c r="L402" i="5" s="1"/>
  <c r="I401" i="5"/>
  <c r="K401" i="5" s="1"/>
  <c r="H401" i="5"/>
  <c r="L400" i="5"/>
  <c r="I400" i="5"/>
  <c r="K400" i="5" s="1"/>
  <c r="H400" i="5"/>
  <c r="L399" i="5"/>
  <c r="I399" i="5"/>
  <c r="K399" i="5" s="1"/>
  <c r="H399" i="5"/>
  <c r="I398" i="5"/>
  <c r="K398" i="5" s="1"/>
  <c r="H398" i="5"/>
  <c r="L398" i="5" s="1"/>
  <c r="I397" i="5"/>
  <c r="K397" i="5" s="1"/>
  <c r="H397" i="5"/>
  <c r="L396" i="5"/>
  <c r="I396" i="5"/>
  <c r="K396" i="5" s="1"/>
  <c r="H396" i="5"/>
  <c r="L395" i="5"/>
  <c r="I395" i="5"/>
  <c r="J395" i="5" s="1"/>
  <c r="H395" i="5"/>
  <c r="I394" i="5"/>
  <c r="K394" i="5" s="1"/>
  <c r="H394" i="5"/>
  <c r="L394" i="5" s="1"/>
  <c r="I393" i="5"/>
  <c r="K393" i="5" s="1"/>
  <c r="H393" i="5"/>
  <c r="L392" i="5"/>
  <c r="I392" i="5"/>
  <c r="H392" i="5"/>
  <c r="L391" i="5"/>
  <c r="I391" i="5"/>
  <c r="K391" i="5" s="1"/>
  <c r="M391" i="5" s="1"/>
  <c r="H391" i="5"/>
  <c r="I390" i="5"/>
  <c r="J390" i="5" s="1"/>
  <c r="H390" i="5"/>
  <c r="L390" i="5" s="1"/>
  <c r="I389" i="5"/>
  <c r="K389" i="5" s="1"/>
  <c r="H389" i="5"/>
  <c r="L388" i="5"/>
  <c r="I388" i="5"/>
  <c r="H388" i="5"/>
  <c r="L387" i="5"/>
  <c r="I387" i="5"/>
  <c r="K387" i="5" s="1"/>
  <c r="H387" i="5"/>
  <c r="I386" i="5"/>
  <c r="H386" i="5"/>
  <c r="L386" i="5" s="1"/>
  <c r="I385" i="5"/>
  <c r="K385" i="5" s="1"/>
  <c r="H385" i="5"/>
  <c r="L384" i="5"/>
  <c r="I384" i="5"/>
  <c r="H384" i="5"/>
  <c r="L383" i="5"/>
  <c r="I383" i="5"/>
  <c r="J383" i="5" s="1"/>
  <c r="H383" i="5"/>
  <c r="I382" i="5"/>
  <c r="K382" i="5" s="1"/>
  <c r="H382" i="5"/>
  <c r="I381" i="5"/>
  <c r="K381" i="5" s="1"/>
  <c r="H381" i="5"/>
  <c r="L380" i="5"/>
  <c r="I380" i="5"/>
  <c r="H380" i="5"/>
  <c r="L379" i="5"/>
  <c r="I379" i="5"/>
  <c r="J379" i="5" s="1"/>
  <c r="H379" i="5"/>
  <c r="I378" i="5"/>
  <c r="K378" i="5" s="1"/>
  <c r="H378" i="5"/>
  <c r="L378" i="5" s="1"/>
  <c r="I377" i="5"/>
  <c r="K377" i="5" s="1"/>
  <c r="H377" i="5"/>
  <c r="L376" i="5"/>
  <c r="I376" i="5"/>
  <c r="H376" i="5"/>
  <c r="L375" i="5"/>
  <c r="I375" i="5"/>
  <c r="K375" i="5" s="1"/>
  <c r="H375" i="5"/>
  <c r="I374" i="5"/>
  <c r="H374" i="5"/>
  <c r="L374" i="5" s="1"/>
  <c r="I373" i="5"/>
  <c r="K373" i="5" s="1"/>
  <c r="H373" i="5"/>
  <c r="L372" i="5"/>
  <c r="I372" i="5"/>
  <c r="J372" i="5" s="1"/>
  <c r="H372" i="5"/>
  <c r="L371" i="5"/>
  <c r="I371" i="5"/>
  <c r="J371" i="5" s="1"/>
  <c r="H371" i="5"/>
  <c r="I370" i="5"/>
  <c r="K370" i="5" s="1"/>
  <c r="H370" i="5"/>
  <c r="I369" i="5"/>
  <c r="K369" i="5" s="1"/>
  <c r="H369" i="5"/>
  <c r="L368" i="5"/>
  <c r="I368" i="5"/>
  <c r="J368" i="5" s="1"/>
  <c r="H368" i="5"/>
  <c r="L367" i="5"/>
  <c r="I367" i="5"/>
  <c r="K367" i="5" s="1"/>
  <c r="H367" i="5"/>
  <c r="I366" i="5"/>
  <c r="H366" i="5"/>
  <c r="L366" i="5" s="1"/>
  <c r="I365" i="5"/>
  <c r="K365" i="5" s="1"/>
  <c r="H365" i="5"/>
  <c r="L364" i="5"/>
  <c r="I364" i="5"/>
  <c r="J364" i="5" s="1"/>
  <c r="H364" i="5"/>
  <c r="L363" i="5"/>
  <c r="I363" i="5"/>
  <c r="J363" i="5" s="1"/>
  <c r="H363" i="5"/>
  <c r="I362" i="5"/>
  <c r="K362" i="5" s="1"/>
  <c r="H362" i="5"/>
  <c r="I361" i="5"/>
  <c r="K361" i="5" s="1"/>
  <c r="H361" i="5"/>
  <c r="L360" i="5"/>
  <c r="I360" i="5"/>
  <c r="J360" i="5" s="1"/>
  <c r="H360" i="5"/>
  <c r="L359" i="5"/>
  <c r="I359" i="5"/>
  <c r="K359" i="5" s="1"/>
  <c r="H359" i="5"/>
  <c r="I358" i="5"/>
  <c r="H358" i="5"/>
  <c r="L358" i="5" s="1"/>
  <c r="I357" i="5"/>
  <c r="K357" i="5" s="1"/>
  <c r="H357" i="5"/>
  <c r="L356" i="5"/>
  <c r="I356" i="5"/>
  <c r="J356" i="5" s="1"/>
  <c r="H356" i="5"/>
  <c r="L355" i="5"/>
  <c r="I355" i="5"/>
  <c r="J355" i="5" s="1"/>
  <c r="H355" i="5"/>
  <c r="I354" i="5"/>
  <c r="K354" i="5" s="1"/>
  <c r="H354" i="5"/>
  <c r="L354" i="5" s="1"/>
  <c r="I353" i="5"/>
  <c r="K353" i="5" s="1"/>
  <c r="H353" i="5"/>
  <c r="L352" i="5"/>
  <c r="I352" i="5"/>
  <c r="J352" i="5" s="1"/>
  <c r="H352" i="5"/>
  <c r="L351" i="5"/>
  <c r="I351" i="5"/>
  <c r="K351" i="5" s="1"/>
  <c r="H351" i="5"/>
  <c r="I350" i="5"/>
  <c r="H350" i="5"/>
  <c r="L350" i="5" s="1"/>
  <c r="I349" i="5"/>
  <c r="K349" i="5" s="1"/>
  <c r="H349" i="5"/>
  <c r="L348" i="5"/>
  <c r="I348" i="5"/>
  <c r="J348" i="5" s="1"/>
  <c r="H348" i="5"/>
  <c r="L347" i="5"/>
  <c r="I347" i="5"/>
  <c r="J347" i="5" s="1"/>
  <c r="H347" i="5"/>
  <c r="I346" i="5"/>
  <c r="K346" i="5" s="1"/>
  <c r="H346" i="5"/>
  <c r="L346" i="5" s="1"/>
  <c r="I345" i="5"/>
  <c r="K345" i="5" s="1"/>
  <c r="H345" i="5"/>
  <c r="L344" i="5"/>
  <c r="I344" i="5"/>
  <c r="J344" i="5" s="1"/>
  <c r="H344" i="5"/>
  <c r="L343" i="5"/>
  <c r="I343" i="5"/>
  <c r="H343" i="5"/>
  <c r="I342" i="5"/>
  <c r="H342" i="5"/>
  <c r="L342" i="5" s="1"/>
  <c r="I341" i="5"/>
  <c r="K341" i="5" s="1"/>
  <c r="H341" i="5"/>
  <c r="L340" i="5"/>
  <c r="I340" i="5"/>
  <c r="K340" i="5" s="1"/>
  <c r="H340" i="5"/>
  <c r="L339" i="5"/>
  <c r="I339" i="5"/>
  <c r="J339" i="5" s="1"/>
  <c r="H339" i="5"/>
  <c r="I338" i="5"/>
  <c r="K338" i="5" s="1"/>
  <c r="H338" i="5"/>
  <c r="L338" i="5" s="1"/>
  <c r="I337" i="5"/>
  <c r="K337" i="5" s="1"/>
  <c r="H337" i="5"/>
  <c r="L336" i="5"/>
  <c r="I336" i="5"/>
  <c r="K336" i="5" s="1"/>
  <c r="M336" i="5" s="1"/>
  <c r="H336" i="5"/>
  <c r="L335" i="5"/>
  <c r="I335" i="5"/>
  <c r="K335" i="5" s="1"/>
  <c r="H335" i="5"/>
  <c r="I334" i="5"/>
  <c r="H334" i="5"/>
  <c r="L334" i="5" s="1"/>
  <c r="I333" i="5"/>
  <c r="K333" i="5" s="1"/>
  <c r="H333" i="5"/>
  <c r="L332" i="5"/>
  <c r="I332" i="5"/>
  <c r="K332" i="5" s="1"/>
  <c r="H332" i="5"/>
  <c r="L331" i="5"/>
  <c r="I331" i="5"/>
  <c r="J331" i="5" s="1"/>
  <c r="H331" i="5"/>
  <c r="I330" i="5"/>
  <c r="K330" i="5" s="1"/>
  <c r="H330" i="5"/>
  <c r="L330" i="5" s="1"/>
  <c r="I329" i="5"/>
  <c r="K329" i="5" s="1"/>
  <c r="H329" i="5"/>
  <c r="L328" i="5"/>
  <c r="I328" i="5"/>
  <c r="K328" i="5" s="1"/>
  <c r="H328" i="5"/>
  <c r="L327" i="5"/>
  <c r="I327" i="5"/>
  <c r="K327" i="5" s="1"/>
  <c r="H327" i="5"/>
  <c r="I326" i="5"/>
  <c r="H326" i="5"/>
  <c r="L326" i="5" s="1"/>
  <c r="I325" i="5"/>
  <c r="K325" i="5" s="1"/>
  <c r="H325" i="5"/>
  <c r="L324" i="5"/>
  <c r="I324" i="5"/>
  <c r="K324" i="5" s="1"/>
  <c r="H324" i="5"/>
  <c r="L323" i="5"/>
  <c r="I323" i="5"/>
  <c r="J323" i="5" s="1"/>
  <c r="H323" i="5"/>
  <c r="I322" i="5"/>
  <c r="K322" i="5" s="1"/>
  <c r="H322" i="5"/>
  <c r="L322" i="5" s="1"/>
  <c r="I321" i="5"/>
  <c r="K321" i="5" s="1"/>
  <c r="H321" i="5"/>
  <c r="L320" i="5"/>
  <c r="I320" i="5"/>
  <c r="K320" i="5" s="1"/>
  <c r="M320" i="5" s="1"/>
  <c r="H320" i="5"/>
  <c r="L319" i="5"/>
  <c r="I319" i="5"/>
  <c r="K319" i="5" s="1"/>
  <c r="H319" i="5"/>
  <c r="I318" i="5"/>
  <c r="H318" i="5"/>
  <c r="L318" i="5" s="1"/>
  <c r="I317" i="5"/>
  <c r="K317" i="5" s="1"/>
  <c r="H317" i="5"/>
  <c r="L316" i="5"/>
  <c r="I316" i="5"/>
  <c r="K316" i="5" s="1"/>
  <c r="H316" i="5"/>
  <c r="L315" i="5"/>
  <c r="I315" i="5"/>
  <c r="J315" i="5" s="1"/>
  <c r="H315" i="5"/>
  <c r="I314" i="5"/>
  <c r="K314" i="5" s="1"/>
  <c r="H314" i="5"/>
  <c r="L314" i="5" s="1"/>
  <c r="I313" i="5"/>
  <c r="K313" i="5" s="1"/>
  <c r="H313" i="5"/>
  <c r="L312" i="5"/>
  <c r="I312" i="5"/>
  <c r="K312" i="5" s="1"/>
  <c r="M312" i="5" s="1"/>
  <c r="H312" i="5"/>
  <c r="L311" i="5"/>
  <c r="I311" i="5"/>
  <c r="K311" i="5" s="1"/>
  <c r="H311" i="5"/>
  <c r="I310" i="5"/>
  <c r="K310" i="5" s="1"/>
  <c r="M310" i="5" s="1"/>
  <c r="H310" i="5"/>
  <c r="L310" i="5" s="1"/>
  <c r="I309" i="5"/>
  <c r="K309" i="5" s="1"/>
  <c r="H309" i="5"/>
  <c r="L308" i="5"/>
  <c r="I308" i="5"/>
  <c r="K308" i="5" s="1"/>
  <c r="H308" i="5"/>
  <c r="L307" i="5"/>
  <c r="I307" i="5"/>
  <c r="J307" i="5" s="1"/>
  <c r="H307" i="5"/>
  <c r="I306" i="5"/>
  <c r="K306" i="5" s="1"/>
  <c r="H306" i="5"/>
  <c r="L306" i="5" s="1"/>
  <c r="I305" i="5"/>
  <c r="K305" i="5" s="1"/>
  <c r="H305" i="5"/>
  <c r="L304" i="5"/>
  <c r="I304" i="5"/>
  <c r="K304" i="5" s="1"/>
  <c r="H304" i="5"/>
  <c r="L303" i="5"/>
  <c r="I303" i="5"/>
  <c r="H303" i="5"/>
  <c r="I302" i="5"/>
  <c r="H302" i="5"/>
  <c r="L302" i="5" s="1"/>
  <c r="I301" i="5"/>
  <c r="K301" i="5" s="1"/>
  <c r="H301" i="5"/>
  <c r="L300" i="5"/>
  <c r="I300" i="5"/>
  <c r="K300" i="5" s="1"/>
  <c r="H300" i="5"/>
  <c r="L299" i="5"/>
  <c r="I299" i="5"/>
  <c r="J299" i="5" s="1"/>
  <c r="H299" i="5"/>
  <c r="I298" i="5"/>
  <c r="J298" i="5" s="1"/>
  <c r="H298" i="5"/>
  <c r="L298" i="5" s="1"/>
  <c r="I297" i="5"/>
  <c r="K297" i="5" s="1"/>
  <c r="H297" i="5"/>
  <c r="L296" i="5"/>
  <c r="I296" i="5"/>
  <c r="K296" i="5" s="1"/>
  <c r="M296" i="5" s="1"/>
  <c r="H296" i="5"/>
  <c r="L295" i="5"/>
  <c r="I295" i="5"/>
  <c r="K295" i="5" s="1"/>
  <c r="H295" i="5"/>
  <c r="I294" i="5"/>
  <c r="K294" i="5" s="1"/>
  <c r="M294" i="5" s="1"/>
  <c r="H294" i="5"/>
  <c r="L294" i="5" s="1"/>
  <c r="I293" i="5"/>
  <c r="K293" i="5" s="1"/>
  <c r="H293" i="5"/>
  <c r="L292" i="5"/>
  <c r="I292" i="5"/>
  <c r="K292" i="5" s="1"/>
  <c r="H292" i="5"/>
  <c r="L291" i="5"/>
  <c r="I291" i="5"/>
  <c r="J291" i="5" s="1"/>
  <c r="H291" i="5"/>
  <c r="I290" i="5"/>
  <c r="K290" i="5" s="1"/>
  <c r="H290" i="5"/>
  <c r="I289" i="5"/>
  <c r="K289" i="5" s="1"/>
  <c r="H289" i="5"/>
  <c r="L288" i="5"/>
  <c r="I288" i="5"/>
  <c r="K288" i="5" s="1"/>
  <c r="M288" i="5" s="1"/>
  <c r="H288" i="5"/>
  <c r="L287" i="5"/>
  <c r="I287" i="5"/>
  <c r="H287" i="5"/>
  <c r="I286" i="5"/>
  <c r="H286" i="5"/>
  <c r="L286" i="5" s="1"/>
  <c r="I285" i="5"/>
  <c r="K285" i="5" s="1"/>
  <c r="H285" i="5"/>
  <c r="L284" i="5"/>
  <c r="I284" i="5"/>
  <c r="K284" i="5" s="1"/>
  <c r="H284" i="5"/>
  <c r="L283" i="5"/>
  <c r="I283" i="5"/>
  <c r="J283" i="5" s="1"/>
  <c r="H283" i="5"/>
  <c r="I282" i="5"/>
  <c r="K282" i="5" s="1"/>
  <c r="H282" i="5"/>
  <c r="L282" i="5" s="1"/>
  <c r="I281" i="5"/>
  <c r="K281" i="5" s="1"/>
  <c r="H281" i="5"/>
  <c r="L280" i="5"/>
  <c r="I280" i="5"/>
  <c r="K280" i="5" s="1"/>
  <c r="M280" i="5" s="1"/>
  <c r="H280" i="5"/>
  <c r="L279" i="5"/>
  <c r="I279" i="5"/>
  <c r="K279" i="5" s="1"/>
  <c r="H279" i="5"/>
  <c r="I278" i="5"/>
  <c r="K278" i="5" s="1"/>
  <c r="M278" i="5" s="1"/>
  <c r="H278" i="5"/>
  <c r="L278" i="5" s="1"/>
  <c r="I277" i="5"/>
  <c r="K277" i="5" s="1"/>
  <c r="H277" i="5"/>
  <c r="L276" i="5"/>
  <c r="I276" i="5"/>
  <c r="K276" i="5" s="1"/>
  <c r="H276" i="5"/>
  <c r="L275" i="5"/>
  <c r="I275" i="5"/>
  <c r="J275" i="5" s="1"/>
  <c r="H275" i="5"/>
  <c r="I274" i="5"/>
  <c r="K274" i="5" s="1"/>
  <c r="H274" i="5"/>
  <c r="L274" i="5" s="1"/>
  <c r="I273" i="5"/>
  <c r="K273" i="5" s="1"/>
  <c r="H273" i="5"/>
  <c r="L272" i="5"/>
  <c r="I272" i="5"/>
  <c r="K272" i="5" s="1"/>
  <c r="H272" i="5"/>
  <c r="L271" i="5"/>
  <c r="I271" i="5"/>
  <c r="H271" i="5"/>
  <c r="I270" i="5"/>
  <c r="H270" i="5"/>
  <c r="L270" i="5" s="1"/>
  <c r="I269" i="5"/>
  <c r="K269" i="5" s="1"/>
  <c r="H269" i="5"/>
  <c r="L268" i="5"/>
  <c r="I268" i="5"/>
  <c r="K268" i="5" s="1"/>
  <c r="H268" i="5"/>
  <c r="I267" i="5"/>
  <c r="K267" i="5" s="1"/>
  <c r="H267" i="5"/>
  <c r="L266" i="5"/>
  <c r="I266" i="5"/>
  <c r="J266" i="5" s="1"/>
  <c r="H266" i="5"/>
  <c r="L265" i="5"/>
  <c r="I265" i="5"/>
  <c r="K265" i="5" s="1"/>
  <c r="H265" i="5"/>
  <c r="I264" i="5"/>
  <c r="K264" i="5" s="1"/>
  <c r="H264" i="5"/>
  <c r="L264" i="5" s="1"/>
  <c r="L263" i="5"/>
  <c r="I263" i="5"/>
  <c r="K263" i="5" s="1"/>
  <c r="H263" i="5"/>
  <c r="L262" i="5"/>
  <c r="I262" i="5"/>
  <c r="J262" i="5" s="1"/>
  <c r="H262" i="5"/>
  <c r="I261" i="5"/>
  <c r="K261" i="5" s="1"/>
  <c r="H261" i="5"/>
  <c r="L261" i="5" s="1"/>
  <c r="I260" i="5"/>
  <c r="K260" i="5" s="1"/>
  <c r="H260" i="5"/>
  <c r="L259" i="5"/>
  <c r="I259" i="5"/>
  <c r="K259" i="5" s="1"/>
  <c r="H259" i="5"/>
  <c r="L258" i="5"/>
  <c r="I258" i="5"/>
  <c r="K258" i="5" s="1"/>
  <c r="M258" i="5" s="1"/>
  <c r="H258" i="5"/>
  <c r="I257" i="5"/>
  <c r="K257" i="5" s="1"/>
  <c r="H257" i="5"/>
  <c r="I256" i="5"/>
  <c r="K256" i="5" s="1"/>
  <c r="M256" i="5" s="1"/>
  <c r="H256" i="5"/>
  <c r="L256" i="5" s="1"/>
  <c r="L255" i="5"/>
  <c r="I255" i="5"/>
  <c r="K255" i="5" s="1"/>
  <c r="H255" i="5"/>
  <c r="L254" i="5"/>
  <c r="I254" i="5"/>
  <c r="H254" i="5"/>
  <c r="I253" i="5"/>
  <c r="J253" i="5" s="1"/>
  <c r="H253" i="5"/>
  <c r="L253" i="5" s="1"/>
  <c r="I252" i="5"/>
  <c r="K252" i="5" s="1"/>
  <c r="M252" i="5" s="1"/>
  <c r="H252" i="5"/>
  <c r="L252" i="5" s="1"/>
  <c r="I251" i="5"/>
  <c r="K251" i="5" s="1"/>
  <c r="H251" i="5"/>
  <c r="L250" i="5"/>
  <c r="I250" i="5"/>
  <c r="J250" i="5" s="1"/>
  <c r="H250" i="5"/>
  <c r="L249" i="5"/>
  <c r="I249" i="5"/>
  <c r="K249" i="5" s="1"/>
  <c r="H249" i="5"/>
  <c r="I248" i="5"/>
  <c r="K248" i="5" s="1"/>
  <c r="H248" i="5"/>
  <c r="L248" i="5" s="1"/>
  <c r="L247" i="5"/>
  <c r="I247" i="5"/>
  <c r="K247" i="5" s="1"/>
  <c r="H247" i="5"/>
  <c r="L246" i="5"/>
  <c r="I246" i="5"/>
  <c r="J246" i="5" s="1"/>
  <c r="H246" i="5"/>
  <c r="I245" i="5"/>
  <c r="K245" i="5" s="1"/>
  <c r="H245" i="5"/>
  <c r="L245" i="5" s="1"/>
  <c r="I244" i="5"/>
  <c r="K244" i="5" s="1"/>
  <c r="H244" i="5"/>
  <c r="L243" i="5"/>
  <c r="I243" i="5"/>
  <c r="K243" i="5" s="1"/>
  <c r="H243" i="5"/>
  <c r="L242" i="5"/>
  <c r="I242" i="5"/>
  <c r="K242" i="5" s="1"/>
  <c r="M242" i="5" s="1"/>
  <c r="H242" i="5"/>
  <c r="I241" i="5"/>
  <c r="K241" i="5" s="1"/>
  <c r="H241" i="5"/>
  <c r="I240" i="5"/>
  <c r="K240" i="5" s="1"/>
  <c r="M240" i="5" s="1"/>
  <c r="H240" i="5"/>
  <c r="L240" i="5" s="1"/>
  <c r="L239" i="5"/>
  <c r="I239" i="5"/>
  <c r="K239" i="5" s="1"/>
  <c r="H239" i="5"/>
  <c r="I238" i="5"/>
  <c r="K238" i="5" s="1"/>
  <c r="H238" i="5"/>
  <c r="I237" i="5"/>
  <c r="J237" i="5" s="1"/>
  <c r="H237" i="5"/>
  <c r="L237" i="5" s="1"/>
  <c r="L236" i="5"/>
  <c r="I236" i="5"/>
  <c r="K236" i="5" s="1"/>
  <c r="H236" i="5"/>
  <c r="I235" i="5"/>
  <c r="K235" i="5" s="1"/>
  <c r="H235" i="5"/>
  <c r="L235" i="5" s="1"/>
  <c r="I234" i="5"/>
  <c r="K234" i="5" s="1"/>
  <c r="H234" i="5"/>
  <c r="I233" i="5"/>
  <c r="J233" i="5" s="1"/>
  <c r="H233" i="5"/>
  <c r="L233" i="5" s="1"/>
  <c r="L232" i="5"/>
  <c r="I232" i="5"/>
  <c r="K232" i="5" s="1"/>
  <c r="H232" i="5"/>
  <c r="I231" i="5"/>
  <c r="H231" i="5"/>
  <c r="L231" i="5" s="1"/>
  <c r="I230" i="5"/>
  <c r="K230" i="5" s="1"/>
  <c r="H230" i="5"/>
  <c r="I229" i="5"/>
  <c r="J229" i="5" s="1"/>
  <c r="H229" i="5"/>
  <c r="L229" i="5" s="1"/>
  <c r="L228" i="5"/>
  <c r="I228" i="5"/>
  <c r="K228" i="5" s="1"/>
  <c r="H228" i="5"/>
  <c r="I227" i="5"/>
  <c r="K227" i="5" s="1"/>
  <c r="H227" i="5"/>
  <c r="L227" i="5" s="1"/>
  <c r="I226" i="5"/>
  <c r="K226" i="5" s="1"/>
  <c r="H226" i="5"/>
  <c r="I225" i="5"/>
  <c r="J225" i="5" s="1"/>
  <c r="H225" i="5"/>
  <c r="L225" i="5" s="1"/>
  <c r="L224" i="5"/>
  <c r="I224" i="5"/>
  <c r="K224" i="5" s="1"/>
  <c r="H224" i="5"/>
  <c r="I223" i="5"/>
  <c r="H223" i="5"/>
  <c r="L223" i="5" s="1"/>
  <c r="I222" i="5"/>
  <c r="K222" i="5" s="1"/>
  <c r="H222" i="5"/>
  <c r="I221" i="5"/>
  <c r="J221" i="5" s="1"/>
  <c r="H221" i="5"/>
  <c r="L221" i="5" s="1"/>
  <c r="L220" i="5"/>
  <c r="I220" i="5"/>
  <c r="K220" i="5" s="1"/>
  <c r="H220" i="5"/>
  <c r="I219" i="5"/>
  <c r="J219" i="5" s="1"/>
  <c r="H219" i="5"/>
  <c r="L219" i="5" s="1"/>
  <c r="I218" i="5"/>
  <c r="K218" i="5" s="1"/>
  <c r="H218" i="5"/>
  <c r="I217" i="5"/>
  <c r="J217" i="5" s="1"/>
  <c r="H217" i="5"/>
  <c r="L217" i="5" s="1"/>
  <c r="L216" i="5"/>
  <c r="I216" i="5"/>
  <c r="K216" i="5" s="1"/>
  <c r="H216" i="5"/>
  <c r="I215" i="5"/>
  <c r="K215" i="5" s="1"/>
  <c r="M215" i="5" s="1"/>
  <c r="H215" i="5"/>
  <c r="L215" i="5" s="1"/>
  <c r="I214" i="5"/>
  <c r="K214" i="5" s="1"/>
  <c r="H214" i="5"/>
  <c r="I213" i="5"/>
  <c r="J213" i="5" s="1"/>
  <c r="H213" i="5"/>
  <c r="L213" i="5" s="1"/>
  <c r="L212" i="5"/>
  <c r="I212" i="5"/>
  <c r="K212" i="5" s="1"/>
  <c r="M212" i="5" s="1"/>
  <c r="H212" i="5"/>
  <c r="I211" i="5"/>
  <c r="K211" i="5" s="1"/>
  <c r="M211" i="5" s="1"/>
  <c r="H211" i="5"/>
  <c r="L211" i="5" s="1"/>
  <c r="I210" i="5"/>
  <c r="K210" i="5" s="1"/>
  <c r="H210" i="5"/>
  <c r="I209" i="5"/>
  <c r="J209" i="5" s="1"/>
  <c r="H209" i="5"/>
  <c r="L209" i="5" s="1"/>
  <c r="L208" i="5"/>
  <c r="I208" i="5"/>
  <c r="K208" i="5" s="1"/>
  <c r="H208" i="5"/>
  <c r="I207" i="5"/>
  <c r="H207" i="5"/>
  <c r="L207" i="5" s="1"/>
  <c r="I206" i="5"/>
  <c r="K206" i="5" s="1"/>
  <c r="H206" i="5"/>
  <c r="I205" i="5"/>
  <c r="H205" i="5"/>
  <c r="L205" i="5" s="1"/>
  <c r="L204" i="5"/>
  <c r="I204" i="5"/>
  <c r="K204" i="5" s="1"/>
  <c r="H204" i="5"/>
  <c r="I203" i="5"/>
  <c r="K203" i="5" s="1"/>
  <c r="H203" i="5"/>
  <c r="L203" i="5" s="1"/>
  <c r="I202" i="5"/>
  <c r="K202" i="5" s="1"/>
  <c r="H202" i="5"/>
  <c r="I201" i="5"/>
  <c r="J201" i="5" s="1"/>
  <c r="H201" i="5"/>
  <c r="L201" i="5" s="1"/>
  <c r="L200" i="5"/>
  <c r="I200" i="5"/>
  <c r="K200" i="5" s="1"/>
  <c r="H200" i="5"/>
  <c r="I199" i="5"/>
  <c r="K199" i="5" s="1"/>
  <c r="M199" i="5" s="1"/>
  <c r="H199" i="5"/>
  <c r="L199" i="5" s="1"/>
  <c r="I198" i="5"/>
  <c r="K198" i="5" s="1"/>
  <c r="H198" i="5"/>
  <c r="I197" i="5"/>
  <c r="J197" i="5" s="1"/>
  <c r="H197" i="5"/>
  <c r="L197" i="5" s="1"/>
  <c r="L196" i="5"/>
  <c r="I196" i="5"/>
  <c r="K196" i="5" s="1"/>
  <c r="M196" i="5" s="1"/>
  <c r="H196" i="5"/>
  <c r="I195" i="5"/>
  <c r="J195" i="5" s="1"/>
  <c r="H195" i="5"/>
  <c r="L195" i="5" s="1"/>
  <c r="I194" i="5"/>
  <c r="K194" i="5" s="1"/>
  <c r="H194" i="5"/>
  <c r="I193" i="5"/>
  <c r="J193" i="5" s="1"/>
  <c r="H193" i="5"/>
  <c r="L193" i="5" s="1"/>
  <c r="L192" i="5"/>
  <c r="I192" i="5"/>
  <c r="K192" i="5" s="1"/>
  <c r="H192" i="5"/>
  <c r="I191" i="5"/>
  <c r="H191" i="5"/>
  <c r="L191" i="5" s="1"/>
  <c r="I190" i="5"/>
  <c r="K190" i="5" s="1"/>
  <c r="H190" i="5"/>
  <c r="I189" i="5"/>
  <c r="H189" i="5"/>
  <c r="L189" i="5" s="1"/>
  <c r="L188" i="5"/>
  <c r="I188" i="5"/>
  <c r="K188" i="5" s="1"/>
  <c r="H188" i="5"/>
  <c r="I187" i="5"/>
  <c r="J187" i="5" s="1"/>
  <c r="H187" i="5"/>
  <c r="L187" i="5" s="1"/>
  <c r="I186" i="5"/>
  <c r="K186" i="5" s="1"/>
  <c r="H186" i="5"/>
  <c r="I185" i="5"/>
  <c r="J185" i="5" s="1"/>
  <c r="H185" i="5"/>
  <c r="L185" i="5" s="1"/>
  <c r="L184" i="5"/>
  <c r="I184" i="5"/>
  <c r="K184" i="5" s="1"/>
  <c r="H184" i="5"/>
  <c r="I183" i="5"/>
  <c r="K183" i="5" s="1"/>
  <c r="M183" i="5" s="1"/>
  <c r="H183" i="5"/>
  <c r="L183" i="5" s="1"/>
  <c r="I182" i="5"/>
  <c r="K182" i="5" s="1"/>
  <c r="H182" i="5"/>
  <c r="I181" i="5"/>
  <c r="J181" i="5" s="1"/>
  <c r="H181" i="5"/>
  <c r="L181" i="5" s="1"/>
  <c r="L180" i="5"/>
  <c r="I180" i="5"/>
  <c r="K180" i="5" s="1"/>
  <c r="M180" i="5" s="1"/>
  <c r="H180" i="5"/>
  <c r="I179" i="5"/>
  <c r="K179" i="5" s="1"/>
  <c r="M179" i="5" s="1"/>
  <c r="H179" i="5"/>
  <c r="L179" i="5" s="1"/>
  <c r="L178" i="5"/>
  <c r="I178" i="5"/>
  <c r="K178" i="5" s="1"/>
  <c r="M178" i="5" s="1"/>
  <c r="H178" i="5"/>
  <c r="I177" i="5"/>
  <c r="H177" i="5"/>
  <c r="L177" i="5" s="1"/>
  <c r="L176" i="5"/>
  <c r="I176" i="5"/>
  <c r="K176" i="5" s="1"/>
  <c r="H176" i="5"/>
  <c r="I175" i="5"/>
  <c r="J175" i="5" s="1"/>
  <c r="H175" i="5"/>
  <c r="L175" i="5" s="1"/>
  <c r="I174" i="5"/>
  <c r="K174" i="5" s="1"/>
  <c r="H174" i="5"/>
  <c r="I173" i="5"/>
  <c r="K173" i="5" s="1"/>
  <c r="M173" i="5" s="1"/>
  <c r="H173" i="5"/>
  <c r="L173" i="5" s="1"/>
  <c r="L172" i="5"/>
  <c r="I172" i="5"/>
  <c r="K172" i="5" s="1"/>
  <c r="M172" i="5" s="1"/>
  <c r="H172" i="5"/>
  <c r="I171" i="5"/>
  <c r="J171" i="5" s="1"/>
  <c r="H171" i="5"/>
  <c r="L171" i="5" s="1"/>
  <c r="L170" i="5"/>
  <c r="I170" i="5"/>
  <c r="K170" i="5" s="1"/>
  <c r="H170" i="5"/>
  <c r="I169" i="5"/>
  <c r="H169" i="5"/>
  <c r="L169" i="5" s="1"/>
  <c r="L168" i="5"/>
  <c r="I168" i="5"/>
  <c r="K168" i="5" s="1"/>
  <c r="H168" i="5"/>
  <c r="I167" i="5"/>
  <c r="K167" i="5" s="1"/>
  <c r="H167" i="5"/>
  <c r="L167" i="5" s="1"/>
  <c r="I166" i="5"/>
  <c r="K166" i="5" s="1"/>
  <c r="H166" i="5"/>
  <c r="I165" i="5"/>
  <c r="K165" i="5" s="1"/>
  <c r="M165" i="5" s="1"/>
  <c r="H165" i="5"/>
  <c r="L165" i="5" s="1"/>
  <c r="L164" i="5"/>
  <c r="I164" i="5"/>
  <c r="K164" i="5" s="1"/>
  <c r="M164" i="5" s="1"/>
  <c r="H164" i="5"/>
  <c r="I163" i="5"/>
  <c r="K163" i="5" s="1"/>
  <c r="M163" i="5" s="1"/>
  <c r="H163" i="5"/>
  <c r="L163" i="5" s="1"/>
  <c r="I162" i="5"/>
  <c r="K162" i="5" s="1"/>
  <c r="H162" i="5"/>
  <c r="I161" i="5"/>
  <c r="H161" i="5"/>
  <c r="L161" i="5" s="1"/>
  <c r="L160" i="5"/>
  <c r="I160" i="5"/>
  <c r="K160" i="5" s="1"/>
  <c r="H160" i="5"/>
  <c r="I159" i="5"/>
  <c r="J159" i="5" s="1"/>
  <c r="H159" i="5"/>
  <c r="L159" i="5" s="1"/>
  <c r="I158" i="5"/>
  <c r="K158" i="5" s="1"/>
  <c r="H158" i="5"/>
  <c r="I157" i="5"/>
  <c r="H157" i="5"/>
  <c r="L157" i="5" s="1"/>
  <c r="L156" i="5"/>
  <c r="I156" i="5"/>
  <c r="K156" i="5" s="1"/>
  <c r="M156" i="5" s="1"/>
  <c r="H156" i="5"/>
  <c r="I155" i="5"/>
  <c r="J155" i="5" s="1"/>
  <c r="H155" i="5"/>
  <c r="L155" i="5" s="1"/>
  <c r="I154" i="5"/>
  <c r="K154" i="5" s="1"/>
  <c r="H154" i="5"/>
  <c r="I153" i="5"/>
  <c r="K153" i="5" s="1"/>
  <c r="H153" i="5"/>
  <c r="L152" i="5"/>
  <c r="I152" i="5"/>
  <c r="K152" i="5" s="1"/>
  <c r="H152" i="5"/>
  <c r="I151" i="5"/>
  <c r="K151" i="5" s="1"/>
  <c r="H151" i="5"/>
  <c r="L151" i="5" s="1"/>
  <c r="I150" i="5"/>
  <c r="K150" i="5" s="1"/>
  <c r="H150" i="5"/>
  <c r="L150" i="5" s="1"/>
  <c r="I149" i="5"/>
  <c r="K149" i="5" s="1"/>
  <c r="H149" i="5"/>
  <c r="L148" i="5"/>
  <c r="I148" i="5"/>
  <c r="J148" i="5" s="1"/>
  <c r="H148" i="5"/>
  <c r="I147" i="5"/>
  <c r="K147" i="5" s="1"/>
  <c r="M147" i="5" s="1"/>
  <c r="H147" i="5"/>
  <c r="L147" i="5" s="1"/>
  <c r="I146" i="5"/>
  <c r="K146" i="5" s="1"/>
  <c r="H146" i="5"/>
  <c r="L145" i="5"/>
  <c r="I145" i="5"/>
  <c r="K145" i="5" s="1"/>
  <c r="H145" i="5"/>
  <c r="L144" i="5"/>
  <c r="I144" i="5"/>
  <c r="K144" i="5" s="1"/>
  <c r="H144" i="5"/>
  <c r="I143" i="5"/>
  <c r="K143" i="5" s="1"/>
  <c r="H143" i="5"/>
  <c r="L143" i="5" s="1"/>
  <c r="I142" i="5"/>
  <c r="K142" i="5" s="1"/>
  <c r="H142" i="5"/>
  <c r="L142" i="5" s="1"/>
  <c r="I141" i="5"/>
  <c r="K141" i="5" s="1"/>
  <c r="H141" i="5"/>
  <c r="L140" i="5"/>
  <c r="I140" i="5"/>
  <c r="J140" i="5" s="1"/>
  <c r="H140" i="5"/>
  <c r="I139" i="5"/>
  <c r="K139" i="5" s="1"/>
  <c r="H139" i="5"/>
  <c r="I138" i="5"/>
  <c r="K138" i="5" s="1"/>
  <c r="H138" i="5"/>
  <c r="L138" i="5" s="1"/>
  <c r="I137" i="5"/>
  <c r="K137" i="5" s="1"/>
  <c r="H137" i="5"/>
  <c r="L136" i="5"/>
  <c r="I136" i="5"/>
  <c r="J136" i="5" s="1"/>
  <c r="H136" i="5"/>
  <c r="I135" i="5"/>
  <c r="K135" i="5" s="1"/>
  <c r="H135" i="5"/>
  <c r="L135" i="5" s="1"/>
  <c r="I134" i="5"/>
  <c r="K134" i="5" s="1"/>
  <c r="H134" i="5"/>
  <c r="L134" i="5" s="1"/>
  <c r="I133" i="5"/>
  <c r="K133" i="5" s="1"/>
  <c r="H133" i="5"/>
  <c r="L132" i="5"/>
  <c r="I132" i="5"/>
  <c r="J132" i="5" s="1"/>
  <c r="H132" i="5"/>
  <c r="I131" i="5"/>
  <c r="K131" i="5" s="1"/>
  <c r="M131" i="5" s="1"/>
  <c r="H131" i="5"/>
  <c r="L131" i="5" s="1"/>
  <c r="I130" i="5"/>
  <c r="J130" i="5" s="1"/>
  <c r="H130" i="5"/>
  <c r="L130" i="5" s="1"/>
  <c r="I129" i="5"/>
  <c r="K129" i="5" s="1"/>
  <c r="H129" i="5"/>
  <c r="L128" i="5"/>
  <c r="I128" i="5"/>
  <c r="J128" i="5" s="1"/>
  <c r="H128" i="5"/>
  <c r="I127" i="5"/>
  <c r="K127" i="5" s="1"/>
  <c r="H127" i="5"/>
  <c r="I126" i="5"/>
  <c r="K126" i="5" s="1"/>
  <c r="H126" i="5"/>
  <c r="L126" i="5" s="1"/>
  <c r="I125" i="5"/>
  <c r="K125" i="5" s="1"/>
  <c r="H125" i="5"/>
  <c r="L124" i="5"/>
  <c r="I124" i="5"/>
  <c r="K124" i="5" s="1"/>
  <c r="H124" i="5"/>
  <c r="I123" i="5"/>
  <c r="K123" i="5" s="1"/>
  <c r="H123" i="5"/>
  <c r="L123" i="5" s="1"/>
  <c r="I122" i="5"/>
  <c r="J122" i="5" s="1"/>
  <c r="H122" i="5"/>
  <c r="L122" i="5" s="1"/>
  <c r="I121" i="5"/>
  <c r="K121" i="5" s="1"/>
  <c r="H121" i="5"/>
  <c r="L120" i="5"/>
  <c r="I120" i="5"/>
  <c r="J120" i="5" s="1"/>
  <c r="H120" i="5"/>
  <c r="I119" i="5"/>
  <c r="K119" i="5" s="1"/>
  <c r="H119" i="5"/>
  <c r="I118" i="5"/>
  <c r="K118" i="5" s="1"/>
  <c r="H118" i="5"/>
  <c r="L118" i="5" s="1"/>
  <c r="I117" i="5"/>
  <c r="K117" i="5" s="1"/>
  <c r="H117" i="5"/>
  <c r="L116" i="5"/>
  <c r="I116" i="5"/>
  <c r="K116" i="5" s="1"/>
  <c r="H116" i="5"/>
  <c r="I115" i="5"/>
  <c r="K115" i="5" s="1"/>
  <c r="M115" i="5" s="1"/>
  <c r="H115" i="5"/>
  <c r="L115" i="5" s="1"/>
  <c r="I114" i="5"/>
  <c r="K114" i="5" s="1"/>
  <c r="M114" i="5" s="1"/>
  <c r="H114" i="5"/>
  <c r="L114" i="5" s="1"/>
  <c r="I113" i="5"/>
  <c r="K113" i="5" s="1"/>
  <c r="H113" i="5"/>
  <c r="L112" i="5"/>
  <c r="I112" i="5"/>
  <c r="J112" i="5" s="1"/>
  <c r="H112" i="5"/>
  <c r="I111" i="5"/>
  <c r="K111" i="5" s="1"/>
  <c r="H111" i="5"/>
  <c r="I110" i="5"/>
  <c r="K110" i="5" s="1"/>
  <c r="H110" i="5"/>
  <c r="L110" i="5" s="1"/>
  <c r="I109" i="5"/>
  <c r="K109" i="5" s="1"/>
  <c r="H109" i="5"/>
  <c r="L108" i="5"/>
  <c r="I108" i="5"/>
  <c r="K108" i="5" s="1"/>
  <c r="H108" i="5"/>
  <c r="I107" i="5"/>
  <c r="K107" i="5" s="1"/>
  <c r="H107" i="5"/>
  <c r="L107" i="5" s="1"/>
  <c r="I106" i="5"/>
  <c r="K106" i="5" s="1"/>
  <c r="M106" i="5" s="1"/>
  <c r="H106" i="5"/>
  <c r="L106" i="5" s="1"/>
  <c r="I105" i="5"/>
  <c r="K105" i="5" s="1"/>
  <c r="H105" i="5"/>
  <c r="L104" i="5"/>
  <c r="I104" i="5"/>
  <c r="J104" i="5" s="1"/>
  <c r="H104" i="5"/>
  <c r="I103" i="5"/>
  <c r="K103" i="5" s="1"/>
  <c r="H103" i="5"/>
  <c r="I102" i="5"/>
  <c r="K102" i="5" s="1"/>
  <c r="H102" i="5"/>
  <c r="L102" i="5" s="1"/>
  <c r="I101" i="5"/>
  <c r="K101" i="5" s="1"/>
  <c r="H101" i="5"/>
  <c r="L100" i="5"/>
  <c r="I100" i="5"/>
  <c r="K100" i="5" s="1"/>
  <c r="H100" i="5"/>
  <c r="I99" i="5"/>
  <c r="K99" i="5" s="1"/>
  <c r="M99" i="5" s="1"/>
  <c r="H99" i="5"/>
  <c r="L99" i="5" s="1"/>
  <c r="I98" i="5"/>
  <c r="K98" i="5" s="1"/>
  <c r="M98" i="5" s="1"/>
  <c r="H98" i="5"/>
  <c r="L98" i="5" s="1"/>
  <c r="I97" i="5"/>
  <c r="K97" i="5" s="1"/>
  <c r="H97" i="5"/>
  <c r="L96" i="5"/>
  <c r="I96" i="5"/>
  <c r="J96" i="5" s="1"/>
  <c r="H96" i="5"/>
  <c r="I95" i="5"/>
  <c r="K95" i="5" s="1"/>
  <c r="H95" i="5"/>
  <c r="I94" i="5"/>
  <c r="K94" i="5" s="1"/>
  <c r="H94" i="5"/>
  <c r="L94" i="5" s="1"/>
  <c r="I93" i="5"/>
  <c r="K93" i="5" s="1"/>
  <c r="H93" i="5"/>
  <c r="L92" i="5"/>
  <c r="I92" i="5"/>
  <c r="K92" i="5" s="1"/>
  <c r="H92" i="5"/>
  <c r="I91" i="5"/>
  <c r="K91" i="5" s="1"/>
  <c r="H91" i="5"/>
  <c r="L91" i="5" s="1"/>
  <c r="I90" i="5"/>
  <c r="K90" i="5" s="1"/>
  <c r="M90" i="5" s="1"/>
  <c r="H90" i="5"/>
  <c r="L90" i="5" s="1"/>
  <c r="I89" i="5"/>
  <c r="K89" i="5" s="1"/>
  <c r="H89" i="5"/>
  <c r="L88" i="5"/>
  <c r="I88" i="5"/>
  <c r="J88" i="5" s="1"/>
  <c r="H88" i="5"/>
  <c r="L87" i="5"/>
  <c r="I87" i="5"/>
  <c r="H87" i="5"/>
  <c r="I86" i="5"/>
  <c r="K86" i="5" s="1"/>
  <c r="M86" i="5" s="1"/>
  <c r="H86" i="5"/>
  <c r="L86" i="5" s="1"/>
  <c r="L85" i="5"/>
  <c r="I85" i="5"/>
  <c r="K85" i="5" s="1"/>
  <c r="H85" i="5"/>
  <c r="L84" i="5"/>
  <c r="I84" i="5"/>
  <c r="H84" i="5"/>
  <c r="I83" i="5"/>
  <c r="K83" i="5" s="1"/>
  <c r="H83" i="5"/>
  <c r="L83" i="5" s="1"/>
  <c r="I82" i="5"/>
  <c r="K82" i="5" s="1"/>
  <c r="H82" i="5"/>
  <c r="L82" i="5" s="1"/>
  <c r="L81" i="5"/>
  <c r="I81" i="5"/>
  <c r="K81" i="5" s="1"/>
  <c r="H81" i="5"/>
  <c r="L80" i="5"/>
  <c r="I80" i="5"/>
  <c r="H80" i="5"/>
  <c r="I79" i="5"/>
  <c r="K79" i="5" s="1"/>
  <c r="M79" i="5" s="1"/>
  <c r="H79" i="5"/>
  <c r="L79" i="5" s="1"/>
  <c r="I78" i="5"/>
  <c r="K78" i="5" s="1"/>
  <c r="M78" i="5" s="1"/>
  <c r="H78" i="5"/>
  <c r="L78" i="5" s="1"/>
  <c r="L77" i="5"/>
  <c r="I77" i="5"/>
  <c r="K77" i="5" s="1"/>
  <c r="H77" i="5"/>
  <c r="L76" i="5"/>
  <c r="I76" i="5"/>
  <c r="H76" i="5"/>
  <c r="I75" i="5"/>
  <c r="K75" i="5" s="1"/>
  <c r="H75" i="5"/>
  <c r="L75" i="5" s="1"/>
  <c r="I74" i="5"/>
  <c r="K74" i="5" s="1"/>
  <c r="H74" i="5"/>
  <c r="L74" i="5" s="1"/>
  <c r="L73" i="5"/>
  <c r="I73" i="5"/>
  <c r="K73" i="5" s="1"/>
  <c r="H73" i="5"/>
  <c r="L72" i="5"/>
  <c r="I72" i="5"/>
  <c r="H72" i="5"/>
  <c r="I71" i="5"/>
  <c r="K71" i="5" s="1"/>
  <c r="M71" i="5" s="1"/>
  <c r="H71" i="5"/>
  <c r="L71" i="5" s="1"/>
  <c r="I70" i="5"/>
  <c r="K70" i="5" s="1"/>
  <c r="H70" i="5"/>
  <c r="L70" i="5" s="1"/>
  <c r="L69" i="5"/>
  <c r="I69" i="5"/>
  <c r="K69" i="5" s="1"/>
  <c r="H69" i="5"/>
  <c r="L68" i="5"/>
  <c r="I68" i="5"/>
  <c r="H68" i="5"/>
  <c r="I67" i="5"/>
  <c r="K67" i="5" s="1"/>
  <c r="M67" i="5" s="1"/>
  <c r="H67" i="5"/>
  <c r="L67" i="5" s="1"/>
  <c r="I66" i="5"/>
  <c r="K66" i="5" s="1"/>
  <c r="H66" i="5"/>
  <c r="L66" i="5" s="1"/>
  <c r="L65" i="5"/>
  <c r="I65" i="5"/>
  <c r="K65" i="5" s="1"/>
  <c r="H65" i="5"/>
  <c r="L64" i="5"/>
  <c r="I64" i="5"/>
  <c r="H64" i="5"/>
  <c r="I63" i="5"/>
  <c r="K63" i="5" s="1"/>
  <c r="H63" i="5"/>
  <c r="L63" i="5" s="1"/>
  <c r="I62" i="5"/>
  <c r="K62" i="5" s="1"/>
  <c r="M62" i="5" s="1"/>
  <c r="H62" i="5"/>
  <c r="L62" i="5" s="1"/>
  <c r="L61" i="5"/>
  <c r="I61" i="5"/>
  <c r="K61" i="5" s="1"/>
  <c r="H61" i="5"/>
  <c r="L60" i="5"/>
  <c r="I60" i="5"/>
  <c r="H60" i="5"/>
  <c r="I59" i="5"/>
  <c r="K59" i="5" s="1"/>
  <c r="H59" i="5"/>
  <c r="I58" i="5"/>
  <c r="K58" i="5" s="1"/>
  <c r="H58" i="5"/>
  <c r="L58" i="5" s="1"/>
  <c r="L57" i="5"/>
  <c r="I57" i="5"/>
  <c r="K57" i="5" s="1"/>
  <c r="H57" i="5"/>
  <c r="L56" i="5"/>
  <c r="I56" i="5"/>
  <c r="K56" i="5" s="1"/>
  <c r="H56" i="5"/>
  <c r="I55" i="5"/>
  <c r="K55" i="5" s="1"/>
  <c r="H55" i="5"/>
  <c r="I54" i="5"/>
  <c r="K54" i="5" s="1"/>
  <c r="M54" i="5" s="1"/>
  <c r="H54" i="5"/>
  <c r="L54" i="5" s="1"/>
  <c r="L53" i="5"/>
  <c r="I53" i="5"/>
  <c r="K53" i="5" s="1"/>
  <c r="H53" i="5"/>
  <c r="L52" i="5"/>
  <c r="I52" i="5"/>
  <c r="K52" i="5" s="1"/>
  <c r="H52" i="5"/>
  <c r="I51" i="5"/>
  <c r="K51" i="5" s="1"/>
  <c r="H51" i="5"/>
  <c r="I50" i="5"/>
  <c r="K50" i="5" s="1"/>
  <c r="H50" i="5"/>
  <c r="L50" i="5" s="1"/>
  <c r="L49" i="5"/>
  <c r="I49" i="5"/>
  <c r="K49" i="5" s="1"/>
  <c r="H49" i="5"/>
  <c r="L48" i="5"/>
  <c r="I48" i="5"/>
  <c r="K48" i="5" s="1"/>
  <c r="H48" i="5"/>
  <c r="I47" i="5"/>
  <c r="K47" i="5" s="1"/>
  <c r="H47" i="5"/>
  <c r="I46" i="5"/>
  <c r="K46" i="5" s="1"/>
  <c r="M46" i="5" s="1"/>
  <c r="H46" i="5"/>
  <c r="L46" i="5" s="1"/>
  <c r="L45" i="5"/>
  <c r="I45" i="5"/>
  <c r="K45" i="5" s="1"/>
  <c r="H45" i="5"/>
  <c r="L44" i="5"/>
  <c r="I44" i="5"/>
  <c r="K44" i="5" s="1"/>
  <c r="H44" i="5"/>
  <c r="I43" i="5"/>
  <c r="K43" i="5" s="1"/>
  <c r="H43" i="5"/>
  <c r="I42" i="5"/>
  <c r="K42" i="5" s="1"/>
  <c r="H42" i="5"/>
  <c r="L42" i="5" s="1"/>
  <c r="L41" i="5"/>
  <c r="I41" i="5"/>
  <c r="K41" i="5" s="1"/>
  <c r="H41" i="5"/>
  <c r="L40" i="5"/>
  <c r="I40" i="5"/>
  <c r="K40" i="5" s="1"/>
  <c r="H40" i="5"/>
  <c r="I39" i="5"/>
  <c r="K39" i="5" s="1"/>
  <c r="H39" i="5"/>
  <c r="I38" i="5"/>
  <c r="K38" i="5" s="1"/>
  <c r="M38" i="5" s="1"/>
  <c r="H38" i="5"/>
  <c r="L38" i="5" s="1"/>
  <c r="L37" i="5"/>
  <c r="I37" i="5"/>
  <c r="K37" i="5" s="1"/>
  <c r="H37" i="5"/>
  <c r="L36" i="5"/>
  <c r="I36" i="5"/>
  <c r="K36" i="5" s="1"/>
  <c r="H36" i="5"/>
  <c r="I35" i="5"/>
  <c r="K35" i="5" s="1"/>
  <c r="H35" i="5"/>
  <c r="I34" i="5"/>
  <c r="K34" i="5" s="1"/>
  <c r="M34" i="5" s="1"/>
  <c r="H34" i="5"/>
  <c r="L34" i="5" s="1"/>
  <c r="L33" i="5"/>
  <c r="I33" i="5"/>
  <c r="K33" i="5" s="1"/>
  <c r="H33" i="5"/>
  <c r="L32" i="5"/>
  <c r="I32" i="5"/>
  <c r="K32" i="5" s="1"/>
  <c r="H32" i="5"/>
  <c r="I31" i="5"/>
  <c r="K31" i="5" s="1"/>
  <c r="H31" i="5"/>
  <c r="I30" i="5"/>
  <c r="K30" i="5" s="1"/>
  <c r="M30" i="5" s="1"/>
  <c r="H30" i="5"/>
  <c r="L30" i="5" s="1"/>
  <c r="L29" i="5"/>
  <c r="I29" i="5"/>
  <c r="K29" i="5" s="1"/>
  <c r="H29" i="5"/>
  <c r="L28" i="5"/>
  <c r="I28" i="5"/>
  <c r="K28" i="5" s="1"/>
  <c r="H28" i="5"/>
  <c r="I27" i="5"/>
  <c r="K27" i="5" s="1"/>
  <c r="H27" i="5"/>
  <c r="I26" i="5"/>
  <c r="K26" i="5" s="1"/>
  <c r="H26" i="5"/>
  <c r="L26" i="5" s="1"/>
  <c r="L25" i="5"/>
  <c r="I25" i="5"/>
  <c r="K25" i="5" s="1"/>
  <c r="H25" i="5"/>
  <c r="L24" i="5"/>
  <c r="I24" i="5"/>
  <c r="K24" i="5" s="1"/>
  <c r="H24" i="5"/>
  <c r="I23" i="5"/>
  <c r="K23" i="5" s="1"/>
  <c r="H23" i="5"/>
  <c r="I22" i="5"/>
  <c r="K22" i="5" s="1"/>
  <c r="M22" i="5" s="1"/>
  <c r="H22" i="5"/>
  <c r="L22" i="5" s="1"/>
  <c r="L21" i="5"/>
  <c r="I21" i="5"/>
  <c r="J21" i="5" s="1"/>
  <c r="H21" i="5"/>
  <c r="L20" i="5"/>
  <c r="I20" i="5"/>
  <c r="K20" i="5" s="1"/>
  <c r="H20" i="5"/>
  <c r="I19" i="5"/>
  <c r="K19" i="5" s="1"/>
  <c r="H19" i="5"/>
  <c r="I18" i="5"/>
  <c r="K18" i="5" s="1"/>
  <c r="H18" i="5"/>
  <c r="L18" i="5" s="1"/>
  <c r="L17" i="5"/>
  <c r="I17" i="5"/>
  <c r="J17" i="5" s="1"/>
  <c r="H17" i="5"/>
  <c r="L16" i="5"/>
  <c r="I16" i="5"/>
  <c r="K16" i="5" s="1"/>
  <c r="H16" i="5"/>
  <c r="I15" i="5"/>
  <c r="K15" i="5" s="1"/>
  <c r="H15" i="5"/>
  <c r="I14" i="5"/>
  <c r="K14" i="5" s="1"/>
  <c r="M14" i="5" s="1"/>
  <c r="H14" i="5"/>
  <c r="L14" i="5" s="1"/>
  <c r="L13" i="5"/>
  <c r="I13" i="5"/>
  <c r="K13" i="5" s="1"/>
  <c r="M13" i="5" s="1"/>
  <c r="H13" i="5"/>
  <c r="I12" i="5"/>
  <c r="K12" i="5" s="1"/>
  <c r="H12" i="5"/>
  <c r="L12" i="5" s="1"/>
  <c r="L11" i="5"/>
  <c r="I11" i="5"/>
  <c r="K11" i="5" s="1"/>
  <c r="H11" i="5"/>
  <c r="I10" i="5"/>
  <c r="K10" i="5" s="1"/>
  <c r="H10" i="5"/>
  <c r="L9" i="5"/>
  <c r="I9" i="5"/>
  <c r="K9" i="5" s="1"/>
  <c r="H9" i="5"/>
  <c r="I8" i="5"/>
  <c r="K8" i="5" s="1"/>
  <c r="H8" i="5"/>
  <c r="L8" i="5" s="1"/>
  <c r="L7" i="5"/>
  <c r="I7" i="5"/>
  <c r="J7" i="5" s="1"/>
  <c r="H7" i="5"/>
  <c r="L6" i="5"/>
  <c r="I6" i="5"/>
  <c r="K6" i="5" s="1"/>
  <c r="H6" i="5"/>
  <c r="I5" i="5"/>
  <c r="K5" i="5" s="1"/>
  <c r="H5" i="5"/>
  <c r="I4" i="5"/>
  <c r="K4" i="5" s="1"/>
  <c r="M4" i="5" s="1"/>
  <c r="H4" i="5"/>
  <c r="L4" i="5" s="1"/>
  <c r="L3" i="5"/>
  <c r="I3" i="5"/>
  <c r="J3" i="5" s="1"/>
  <c r="H3" i="5"/>
  <c r="L2" i="5"/>
  <c r="I2" i="5"/>
  <c r="K2" i="5" s="1"/>
  <c r="H2" i="5"/>
  <c r="J77" i="5" l="1"/>
  <c r="J9" i="5"/>
  <c r="K155" i="5"/>
  <c r="M155" i="5" s="1"/>
  <c r="J179" i="5"/>
  <c r="K122" i="5"/>
  <c r="M122" i="5" s="1"/>
  <c r="K187" i="5"/>
  <c r="M187" i="5" s="1"/>
  <c r="J61" i="5"/>
  <c r="J165" i="5"/>
  <c r="K225" i="5"/>
  <c r="M225" i="5" s="1"/>
  <c r="J106" i="5"/>
  <c r="K195" i="5"/>
  <c r="M195" i="5" s="1"/>
  <c r="J100" i="5"/>
  <c r="K140" i="5"/>
  <c r="M140" i="5" s="1"/>
  <c r="M36" i="5"/>
  <c r="J123" i="5"/>
  <c r="J199" i="5"/>
  <c r="K339" i="5"/>
  <c r="M339" i="5" s="1"/>
  <c r="J308" i="5"/>
  <c r="M135" i="5"/>
  <c r="J340" i="5"/>
  <c r="M107" i="5"/>
  <c r="J249" i="5"/>
  <c r="K17" i="5"/>
  <c r="M17" i="5" s="1"/>
  <c r="J99" i="5"/>
  <c r="M192" i="5"/>
  <c r="J252" i="5"/>
  <c r="J265" i="5"/>
  <c r="J399" i="5"/>
  <c r="K390" i="5"/>
  <c r="M390" i="5" s="1"/>
  <c r="J423" i="5"/>
  <c r="K331" i="5"/>
  <c r="M331" i="5" s="1"/>
  <c r="J433" i="5"/>
  <c r="J436" i="5"/>
  <c r="J69" i="5"/>
  <c r="J135" i="5"/>
  <c r="J162" i="5"/>
  <c r="M63" i="5"/>
  <c r="J149" i="5"/>
  <c r="J108" i="5"/>
  <c r="J114" i="5"/>
  <c r="M319" i="5"/>
  <c r="M359" i="5"/>
  <c r="K368" i="5"/>
  <c r="M368" i="5" s="1"/>
  <c r="M435" i="5"/>
  <c r="K175" i="5"/>
  <c r="M175" i="5" s="1"/>
  <c r="J203" i="5"/>
  <c r="J215" i="5"/>
  <c r="M396" i="5"/>
  <c r="J410" i="5"/>
  <c r="J167" i="5"/>
  <c r="K209" i="5"/>
  <c r="M209" i="5" s="1"/>
  <c r="K250" i="5"/>
  <c r="M250" i="5" s="1"/>
  <c r="M292" i="5"/>
  <c r="J295" i="5"/>
  <c r="K383" i="5"/>
  <c r="M383" i="5" s="1"/>
  <c r="J53" i="5"/>
  <c r="M145" i="5"/>
  <c r="K148" i="5"/>
  <c r="M148" i="5" s="1"/>
  <c r="K181" i="5"/>
  <c r="M181" i="5" s="1"/>
  <c r="K201" i="5"/>
  <c r="M201" i="5" s="1"/>
  <c r="J216" i="5"/>
  <c r="K233" i="5"/>
  <c r="M233" i="5" s="1"/>
  <c r="J242" i="5"/>
  <c r="M279" i="5"/>
  <c r="K298" i="5"/>
  <c r="M298" i="5" s="1"/>
  <c r="K352" i="5"/>
  <c r="M352" i="5" s="1"/>
  <c r="K419" i="5"/>
  <c r="M419" i="5" s="1"/>
  <c r="M422" i="5"/>
  <c r="M74" i="5"/>
  <c r="J138" i="5"/>
  <c r="J163" i="5"/>
  <c r="K221" i="5"/>
  <c r="M221" i="5" s="1"/>
  <c r="K237" i="5"/>
  <c r="M237" i="5" s="1"/>
  <c r="J240" i="5"/>
  <c r="K283" i="5"/>
  <c r="M283" i="5" s="1"/>
  <c r="K355" i="5"/>
  <c r="M355" i="5" s="1"/>
  <c r="K372" i="5"/>
  <c r="M372" i="5" s="1"/>
  <c r="J387" i="5"/>
  <c r="J414" i="5"/>
  <c r="J431" i="5"/>
  <c r="J359" i="5"/>
  <c r="J56" i="5"/>
  <c r="M85" i="5"/>
  <c r="J144" i="5"/>
  <c r="J152" i="5"/>
  <c r="M160" i="5"/>
  <c r="M216" i="5"/>
  <c r="M311" i="5"/>
  <c r="M327" i="5"/>
  <c r="J367" i="5"/>
  <c r="J407" i="5"/>
  <c r="J131" i="5"/>
  <c r="K217" i="5"/>
  <c r="M217" i="5" s="1"/>
  <c r="K229" i="5"/>
  <c r="M229" i="5" s="1"/>
  <c r="K356" i="5"/>
  <c r="M356" i="5" s="1"/>
  <c r="K7" i="5"/>
  <c r="M7" i="5" s="1"/>
  <c r="J13" i="5"/>
  <c r="J57" i="5"/>
  <c r="M83" i="5"/>
  <c r="J124" i="5"/>
  <c r="K136" i="5"/>
  <c r="M136" i="5" s="1"/>
  <c r="K197" i="5"/>
  <c r="M197" i="5" s="1"/>
  <c r="M203" i="5"/>
  <c r="M208" i="5"/>
  <c r="K219" i="5"/>
  <c r="M219" i="5" s="1"/>
  <c r="M243" i="5"/>
  <c r="K266" i="5"/>
  <c r="M266" i="5" s="1"/>
  <c r="K275" i="5"/>
  <c r="M275" i="5" s="1"/>
  <c r="J292" i="5"/>
  <c r="M367" i="5"/>
  <c r="M387" i="5"/>
  <c r="M404" i="5"/>
  <c r="J11" i="5"/>
  <c r="M11" i="5"/>
  <c r="J90" i="5"/>
  <c r="J107" i="5"/>
  <c r="K130" i="5"/>
  <c r="M130" i="5" s="1"/>
  <c r="K171" i="5"/>
  <c r="M171" i="5" s="1"/>
  <c r="K185" i="5"/>
  <c r="M185" i="5" s="1"/>
  <c r="M284" i="5"/>
  <c r="K315" i="5"/>
  <c r="M315" i="5" s="1"/>
  <c r="M332" i="5"/>
  <c r="K379" i="5"/>
  <c r="M379" i="5" s="1"/>
  <c r="K395" i="5"/>
  <c r="M400" i="5"/>
  <c r="K403" i="5"/>
  <c r="M403" i="5" s="1"/>
  <c r="K415" i="5"/>
  <c r="M415" i="5" s="1"/>
  <c r="J422" i="5"/>
  <c r="J427" i="5"/>
  <c r="M12" i="5"/>
  <c r="M16" i="5"/>
  <c r="J24" i="5"/>
  <c r="J32" i="5"/>
  <c r="J48" i="5"/>
  <c r="M82" i="5"/>
  <c r="J98" i="5"/>
  <c r="J115" i="5"/>
  <c r="M123" i="5"/>
  <c r="K132" i="5"/>
  <c r="M132" i="5" s="1"/>
  <c r="J145" i="5"/>
  <c r="J147" i="5"/>
  <c r="J183" i="5"/>
  <c r="J211" i="5"/>
  <c r="K213" i="5"/>
  <c r="M213" i="5" s="1"/>
  <c r="M220" i="5"/>
  <c r="M236" i="5"/>
  <c r="K299" i="5"/>
  <c r="M299" i="5" s="1"/>
  <c r="M304" i="5"/>
  <c r="K307" i="5"/>
  <c r="M307" i="5" s="1"/>
  <c r="K323" i="5"/>
  <c r="M323" i="5" s="1"/>
  <c r="M340" i="5"/>
  <c r="J346" i="5"/>
  <c r="K348" i="5"/>
  <c r="M348" i="5" s="1"/>
  <c r="K364" i="5"/>
  <c r="M364" i="5" s="1"/>
  <c r="J391" i="5"/>
  <c r="M395" i="5"/>
  <c r="M408" i="5"/>
  <c r="J411" i="5"/>
  <c r="M58" i="5"/>
  <c r="M200" i="5"/>
  <c r="M272" i="5"/>
  <c r="M32" i="5"/>
  <c r="M48" i="5"/>
  <c r="M138" i="5"/>
  <c r="M143" i="5"/>
  <c r="M150" i="5"/>
  <c r="M176" i="5"/>
  <c r="J184" i="5"/>
  <c r="J268" i="5"/>
  <c r="M328" i="5"/>
  <c r="M414" i="5"/>
  <c r="M427" i="5"/>
  <c r="J16" i="5"/>
  <c r="J92" i="5"/>
  <c r="M144" i="5"/>
  <c r="K159" i="5"/>
  <c r="M159" i="5" s="1"/>
  <c r="J25" i="5"/>
  <c r="J33" i="5"/>
  <c r="J41" i="5"/>
  <c r="J49" i="5"/>
  <c r="J65" i="5"/>
  <c r="M75" i="5"/>
  <c r="M91" i="5"/>
  <c r="J133" i="5"/>
  <c r="J276" i="5"/>
  <c r="J300" i="5"/>
  <c r="J316" i="5"/>
  <c r="J324" i="5"/>
  <c r="M411" i="5"/>
  <c r="M300" i="5"/>
  <c r="M70" i="5"/>
  <c r="M306" i="5"/>
  <c r="M426" i="5"/>
  <c r="J6" i="5"/>
  <c r="M50" i="5"/>
  <c r="M6" i="5"/>
  <c r="M8" i="5"/>
  <c r="M28" i="5"/>
  <c r="J73" i="5"/>
  <c r="J81" i="5"/>
  <c r="J91" i="5"/>
  <c r="J116" i="5"/>
  <c r="M134" i="5"/>
  <c r="M151" i="5"/>
  <c r="M184" i="5"/>
  <c r="J200" i="5"/>
  <c r="M228" i="5"/>
  <c r="K253" i="5"/>
  <c r="M253" i="5" s="1"/>
  <c r="J258" i="5"/>
  <c r="M268" i="5"/>
  <c r="J284" i="5"/>
  <c r="K291" i="5"/>
  <c r="M291" i="5" s="1"/>
  <c r="J319" i="5"/>
  <c r="M330" i="5"/>
  <c r="J332" i="5"/>
  <c r="K347" i="5"/>
  <c r="M347" i="5" s="1"/>
  <c r="K363" i="5"/>
  <c r="M363" i="5" s="1"/>
  <c r="M399" i="5"/>
  <c r="M423" i="5"/>
  <c r="M26" i="5"/>
  <c r="M316" i="5"/>
  <c r="M18" i="5"/>
  <c r="M42" i="5"/>
  <c r="M66" i="5"/>
  <c r="M142" i="5"/>
  <c r="J151" i="5"/>
  <c r="M168" i="5"/>
  <c r="J173" i="5"/>
  <c r="K193" i="5"/>
  <c r="M193" i="5" s="1"/>
  <c r="M249" i="5"/>
  <c r="J256" i="5"/>
  <c r="J261" i="5"/>
  <c r="J282" i="5"/>
  <c r="M308" i="5"/>
  <c r="J335" i="5"/>
  <c r="M346" i="5"/>
  <c r="K371" i="5"/>
  <c r="M371" i="5" s="1"/>
  <c r="M102" i="5"/>
  <c r="M118" i="5"/>
  <c r="L133" i="5"/>
  <c r="M133" i="5" s="1"/>
  <c r="L149" i="5"/>
  <c r="M149" i="5" s="1"/>
  <c r="K157" i="5"/>
  <c r="J157" i="5"/>
  <c r="J174" i="5"/>
  <c r="L174" i="5"/>
  <c r="M174" i="5" s="1"/>
  <c r="K223" i="5"/>
  <c r="M223" i="5" s="1"/>
  <c r="J223" i="5"/>
  <c r="L10" i="5"/>
  <c r="M10" i="5" s="1"/>
  <c r="J10" i="5"/>
  <c r="J20" i="5"/>
  <c r="M24" i="5"/>
  <c r="J29" i="5"/>
  <c r="L31" i="5"/>
  <c r="M31" i="5" s="1"/>
  <c r="J31" i="5"/>
  <c r="M41" i="5"/>
  <c r="J52" i="5"/>
  <c r="M56" i="5"/>
  <c r="M65" i="5"/>
  <c r="M81" i="5"/>
  <c r="J93" i="5"/>
  <c r="L93" i="5"/>
  <c r="M93" i="5" s="1"/>
  <c r="J109" i="5"/>
  <c r="L109" i="5"/>
  <c r="M109" i="5" s="1"/>
  <c r="J125" i="5"/>
  <c r="L125" i="5"/>
  <c r="M125" i="5" s="1"/>
  <c r="M20" i="5"/>
  <c r="L27" i="5"/>
  <c r="M27" i="5" s="1"/>
  <c r="J27" i="5"/>
  <c r="L59" i="5"/>
  <c r="M59" i="5" s="1"/>
  <c r="J59" i="5"/>
  <c r="L139" i="5"/>
  <c r="M139" i="5" s="1"/>
  <c r="J139" i="5"/>
  <c r="L146" i="5"/>
  <c r="M146" i="5" s="1"/>
  <c r="J146" i="5"/>
  <c r="M45" i="5"/>
  <c r="M37" i="5"/>
  <c r="M52" i="5"/>
  <c r="J2" i="5"/>
  <c r="L55" i="5"/>
  <c r="M55" i="5" s="1"/>
  <c r="J55" i="5"/>
  <c r="M61" i="5"/>
  <c r="M77" i="5"/>
  <c r="K96" i="5"/>
  <c r="M96" i="5" s="1"/>
  <c r="L103" i="5"/>
  <c r="M103" i="5" s="1"/>
  <c r="J103" i="5"/>
  <c r="L35" i="5"/>
  <c r="M35" i="5" s="1"/>
  <c r="J35" i="5"/>
  <c r="J72" i="5"/>
  <c r="K72" i="5"/>
  <c r="M72" i="5" s="1"/>
  <c r="J68" i="5"/>
  <c r="K68" i="5"/>
  <c r="M68" i="5" s="1"/>
  <c r="L23" i="5"/>
  <c r="M23" i="5" s="1"/>
  <c r="J23" i="5"/>
  <c r="M33" i="5"/>
  <c r="J44" i="5"/>
  <c r="J87" i="5"/>
  <c r="K87" i="5"/>
  <c r="M87" i="5" s="1"/>
  <c r="K112" i="5"/>
  <c r="M112" i="5" s="1"/>
  <c r="L119" i="5"/>
  <c r="M119" i="5" s="1"/>
  <c r="J119" i="5"/>
  <c r="K128" i="5"/>
  <c r="M128" i="5" s="1"/>
  <c r="M2" i="5"/>
  <c r="L19" i="5"/>
  <c r="M19" i="5" s="1"/>
  <c r="J19" i="5"/>
  <c r="M29" i="5"/>
  <c r="J40" i="5"/>
  <c r="M44" i="5"/>
  <c r="L51" i="5"/>
  <c r="M51" i="5" s="1"/>
  <c r="J51" i="5"/>
  <c r="J64" i="5"/>
  <c r="K64" i="5"/>
  <c r="M64" i="5" s="1"/>
  <c r="J80" i="5"/>
  <c r="K80" i="5"/>
  <c r="M94" i="5"/>
  <c r="M110" i="5"/>
  <c r="M126" i="5"/>
  <c r="J137" i="5"/>
  <c r="L137" i="5"/>
  <c r="M137" i="5" s="1"/>
  <c r="L153" i="5"/>
  <c r="M153" i="5" s="1"/>
  <c r="J153" i="5"/>
  <c r="M170" i="5"/>
  <c r="K231" i="5"/>
  <c r="M231" i="5" s="1"/>
  <c r="J231" i="5"/>
  <c r="J251" i="5"/>
  <c r="L251" i="5"/>
  <c r="M251" i="5" s="1"/>
  <c r="J12" i="5"/>
  <c r="K84" i="5"/>
  <c r="M84" i="5" s="1"/>
  <c r="J84" i="5"/>
  <c r="L5" i="5"/>
  <c r="M5" i="5" s="1"/>
  <c r="J5" i="5"/>
  <c r="L15" i="5"/>
  <c r="M15" i="5" s="1"/>
  <c r="J15" i="5"/>
  <c r="K21" i="5"/>
  <c r="M21" i="5" s="1"/>
  <c r="M25" i="5"/>
  <c r="J36" i="5"/>
  <c r="M40" i="5"/>
  <c r="J45" i="5"/>
  <c r="L47" i="5"/>
  <c r="M47" i="5" s="1"/>
  <c r="J47" i="5"/>
  <c r="M57" i="5"/>
  <c r="M73" i="5"/>
  <c r="J101" i="5"/>
  <c r="L101" i="5"/>
  <c r="M101" i="5" s="1"/>
  <c r="J117" i="5"/>
  <c r="L117" i="5"/>
  <c r="M117" i="5" s="1"/>
  <c r="J142" i="5"/>
  <c r="L43" i="5"/>
  <c r="M43" i="5" s="1"/>
  <c r="J43" i="5"/>
  <c r="J76" i="5"/>
  <c r="K76" i="5"/>
  <c r="M76" i="5" s="1"/>
  <c r="K161" i="5"/>
  <c r="M161" i="5" s="1"/>
  <c r="J161" i="5"/>
  <c r="M53" i="5"/>
  <c r="K60" i="5"/>
  <c r="M60" i="5" s="1"/>
  <c r="J60" i="5"/>
  <c r="K3" i="5"/>
  <c r="M3" i="5" s="1"/>
  <c r="M9" i="5"/>
  <c r="J28" i="5"/>
  <c r="J37" i="5"/>
  <c r="L39" i="5"/>
  <c r="M39" i="5" s="1"/>
  <c r="J39" i="5"/>
  <c r="M49" i="5"/>
  <c r="M69" i="5"/>
  <c r="K88" i="5"/>
  <c r="M88" i="5" s="1"/>
  <c r="L95" i="5"/>
  <c r="M95" i="5" s="1"/>
  <c r="J95" i="5"/>
  <c r="K104" i="5"/>
  <c r="M104" i="5" s="1"/>
  <c r="L111" i="5"/>
  <c r="M111" i="5" s="1"/>
  <c r="J111" i="5"/>
  <c r="K120" i="5"/>
  <c r="M120" i="5" s="1"/>
  <c r="L127" i="5"/>
  <c r="M127" i="5" s="1"/>
  <c r="J127" i="5"/>
  <c r="K207" i="5"/>
  <c r="M207" i="5" s="1"/>
  <c r="J207" i="5"/>
  <c r="L210" i="5"/>
  <c r="M210" i="5" s="1"/>
  <c r="J210" i="5"/>
  <c r="L214" i="5"/>
  <c r="M214" i="5" s="1"/>
  <c r="J214" i="5"/>
  <c r="J89" i="5"/>
  <c r="J97" i="5"/>
  <c r="J105" i="5"/>
  <c r="J113" i="5"/>
  <c r="J121" i="5"/>
  <c r="J129" i="5"/>
  <c r="J141" i="5"/>
  <c r="J154" i="5"/>
  <c r="J166" i="5"/>
  <c r="L166" i="5"/>
  <c r="M166" i="5" s="1"/>
  <c r="M204" i="5"/>
  <c r="M265" i="5"/>
  <c r="J63" i="5"/>
  <c r="J71" i="5"/>
  <c r="J75" i="5"/>
  <c r="J83" i="5"/>
  <c r="J158" i="5"/>
  <c r="L158" i="5"/>
  <c r="L162" i="5"/>
  <c r="M162" i="5" s="1"/>
  <c r="K191" i="5"/>
  <c r="M191" i="5" s="1"/>
  <c r="J191" i="5"/>
  <c r="L194" i="5"/>
  <c r="M194" i="5" s="1"/>
  <c r="J194" i="5"/>
  <c r="L198" i="5"/>
  <c r="M198" i="5" s="1"/>
  <c r="J198" i="5"/>
  <c r="J86" i="5"/>
  <c r="J134" i="5"/>
  <c r="L141" i="5"/>
  <c r="M141" i="5" s="1"/>
  <c r="J143" i="5"/>
  <c r="J150" i="5"/>
  <c r="L154" i="5"/>
  <c r="M154" i="5" s="1"/>
  <c r="K177" i="5"/>
  <c r="M177" i="5" s="1"/>
  <c r="J177" i="5"/>
  <c r="M188" i="5"/>
  <c r="J205" i="5"/>
  <c r="K205" i="5"/>
  <c r="M205" i="5" s="1"/>
  <c r="M224" i="5"/>
  <c r="M232" i="5"/>
  <c r="J67" i="5"/>
  <c r="J79" i="5"/>
  <c r="J4" i="5"/>
  <c r="J8" i="5"/>
  <c r="J14" i="5"/>
  <c r="J18" i="5"/>
  <c r="J22" i="5"/>
  <c r="J26" i="5"/>
  <c r="J30" i="5"/>
  <c r="J34" i="5"/>
  <c r="J38" i="5"/>
  <c r="J42" i="5"/>
  <c r="J46" i="5"/>
  <c r="J50" i="5"/>
  <c r="J54" i="5"/>
  <c r="J58" i="5"/>
  <c r="J62" i="5"/>
  <c r="J66" i="5"/>
  <c r="J70" i="5"/>
  <c r="J74" i="5"/>
  <c r="J78" i="5"/>
  <c r="J82" i="5"/>
  <c r="J85" i="5"/>
  <c r="L89" i="5"/>
  <c r="M89" i="5" s="1"/>
  <c r="M92" i="5"/>
  <c r="J94" i="5"/>
  <c r="L97" i="5"/>
  <c r="M97" i="5" s="1"/>
  <c r="M100" i="5"/>
  <c r="J102" i="5"/>
  <c r="L105" i="5"/>
  <c r="M105" i="5" s="1"/>
  <c r="M108" i="5"/>
  <c r="J110" i="5"/>
  <c r="L113" i="5"/>
  <c r="M113" i="5" s="1"/>
  <c r="M116" i="5"/>
  <c r="J118" i="5"/>
  <c r="L121" i="5"/>
  <c r="M121" i="5" s="1"/>
  <c r="M124" i="5"/>
  <c r="J126" i="5"/>
  <c r="L129" i="5"/>
  <c r="M129" i="5" s="1"/>
  <c r="M167" i="5"/>
  <c r="L182" i="5"/>
  <c r="M182" i="5" s="1"/>
  <c r="J182" i="5"/>
  <c r="J227" i="5"/>
  <c r="J235" i="5"/>
  <c r="K169" i="5"/>
  <c r="M169" i="5" s="1"/>
  <c r="J169" i="5"/>
  <c r="J189" i="5"/>
  <c r="K189" i="5"/>
  <c r="M189" i="5" s="1"/>
  <c r="M152" i="5"/>
  <c r="J245" i="5"/>
  <c r="M259" i="5"/>
  <c r="K270" i="5"/>
  <c r="M270" i="5" s="1"/>
  <c r="J270" i="5"/>
  <c r="M276" i="5"/>
  <c r="L301" i="5"/>
  <c r="M301" i="5" s="1"/>
  <c r="J301" i="5"/>
  <c r="L341" i="5"/>
  <c r="M341" i="5" s="1"/>
  <c r="J341" i="5"/>
  <c r="J351" i="5"/>
  <c r="K432" i="5"/>
  <c r="M432" i="5" s="1"/>
  <c r="J432" i="5"/>
  <c r="L186" i="5"/>
  <c r="M186" i="5" s="1"/>
  <c r="J186" i="5"/>
  <c r="L202" i="5"/>
  <c r="M202" i="5" s="1"/>
  <c r="J202" i="5"/>
  <c r="L218" i="5"/>
  <c r="M218" i="5" s="1"/>
  <c r="J218" i="5"/>
  <c r="M239" i="5"/>
  <c r="M247" i="5"/>
  <c r="M255" i="5"/>
  <c r="M263" i="5"/>
  <c r="M282" i="5"/>
  <c r="K286" i="5"/>
  <c r="M286" i="5" s="1"/>
  <c r="J286" i="5"/>
  <c r="J306" i="5"/>
  <c r="J310" i="5"/>
  <c r="J322" i="5"/>
  <c r="J378" i="5"/>
  <c r="J160" i="5"/>
  <c r="J168" i="5"/>
  <c r="J176" i="5"/>
  <c r="J188" i="5"/>
  <c r="J204" i="5"/>
  <c r="J220" i="5"/>
  <c r="J224" i="5"/>
  <c r="J228" i="5"/>
  <c r="J232" i="5"/>
  <c r="J236" i="5"/>
  <c r="L244" i="5"/>
  <c r="M244" i="5" s="1"/>
  <c r="J244" i="5"/>
  <c r="M248" i="5"/>
  <c r="L260" i="5"/>
  <c r="M260" i="5" s="1"/>
  <c r="J260" i="5"/>
  <c r="M264" i="5"/>
  <c r="L349" i="5"/>
  <c r="M349" i="5" s="1"/>
  <c r="J349" i="5"/>
  <c r="L362" i="5"/>
  <c r="M362" i="5" s="1"/>
  <c r="J362" i="5"/>
  <c r="L190" i="5"/>
  <c r="M190" i="5" s="1"/>
  <c r="J190" i="5"/>
  <c r="L206" i="5"/>
  <c r="M206" i="5" s="1"/>
  <c r="J206" i="5"/>
  <c r="L222" i="5"/>
  <c r="M222" i="5" s="1"/>
  <c r="J222" i="5"/>
  <c r="L226" i="5"/>
  <c r="M226" i="5" s="1"/>
  <c r="J226" i="5"/>
  <c r="L230" i="5"/>
  <c r="M230" i="5" s="1"/>
  <c r="J230" i="5"/>
  <c r="L234" i="5"/>
  <c r="M234" i="5" s="1"/>
  <c r="J234" i="5"/>
  <c r="L238" i="5"/>
  <c r="M238" i="5" s="1"/>
  <c r="J238" i="5"/>
  <c r="K254" i="5"/>
  <c r="M254" i="5" s="1"/>
  <c r="J254" i="5"/>
  <c r="K271" i="5"/>
  <c r="M271" i="5" s="1"/>
  <c r="J271" i="5"/>
  <c r="K287" i="5"/>
  <c r="M287" i="5" s="1"/>
  <c r="J287" i="5"/>
  <c r="K302" i="5"/>
  <c r="M302" i="5" s="1"/>
  <c r="J302" i="5"/>
  <c r="J376" i="5"/>
  <c r="K376" i="5"/>
  <c r="M376" i="5" s="1"/>
  <c r="J170" i="5"/>
  <c r="J178" i="5"/>
  <c r="J192" i="5"/>
  <c r="J208" i="5"/>
  <c r="K246" i="5"/>
  <c r="M246" i="5" s="1"/>
  <c r="J248" i="5"/>
  <c r="K262" i="5"/>
  <c r="M262" i="5" s="1"/>
  <c r="J264" i="5"/>
  <c r="M274" i="5"/>
  <c r="M295" i="5"/>
  <c r="M314" i="5"/>
  <c r="K318" i="5"/>
  <c r="M318" i="5" s="1"/>
  <c r="J318" i="5"/>
  <c r="L269" i="5"/>
  <c r="M269" i="5" s="1"/>
  <c r="J269" i="5"/>
  <c r="J156" i="5"/>
  <c r="J164" i="5"/>
  <c r="J172" i="5"/>
  <c r="J180" i="5"/>
  <c r="J196" i="5"/>
  <c r="J212" i="5"/>
  <c r="M227" i="5"/>
  <c r="M235" i="5"/>
  <c r="L241" i="5"/>
  <c r="M241" i="5" s="1"/>
  <c r="J241" i="5"/>
  <c r="M245" i="5"/>
  <c r="L257" i="5"/>
  <c r="M257" i="5" s="1"/>
  <c r="J257" i="5"/>
  <c r="M261" i="5"/>
  <c r="J267" i="5"/>
  <c r="L267" i="5"/>
  <c r="M267" i="5" s="1"/>
  <c r="J274" i="5"/>
  <c r="J278" i="5"/>
  <c r="L290" i="5"/>
  <c r="M290" i="5" s="1"/>
  <c r="J290" i="5"/>
  <c r="K303" i="5"/>
  <c r="M303" i="5" s="1"/>
  <c r="J303" i="5"/>
  <c r="J314" i="5"/>
  <c r="K343" i="5"/>
  <c r="M343" i="5" s="1"/>
  <c r="J343" i="5"/>
  <c r="L370" i="5"/>
  <c r="M370" i="5" s="1"/>
  <c r="J370" i="5"/>
  <c r="K392" i="5"/>
  <c r="M392" i="5" s="1"/>
  <c r="J392" i="5"/>
  <c r="K326" i="5"/>
  <c r="M326" i="5" s="1"/>
  <c r="J326" i="5"/>
  <c r="L406" i="5"/>
  <c r="M406" i="5" s="1"/>
  <c r="J406" i="5"/>
  <c r="J247" i="5"/>
  <c r="J263" i="5"/>
  <c r="L277" i="5"/>
  <c r="M277" i="5" s="1"/>
  <c r="J277" i="5"/>
  <c r="L309" i="5"/>
  <c r="M309" i="5" s="1"/>
  <c r="J309" i="5"/>
  <c r="M324" i="5"/>
  <c r="L333" i="5"/>
  <c r="M333" i="5" s="1"/>
  <c r="J333" i="5"/>
  <c r="M351" i="5"/>
  <c r="M354" i="5"/>
  <c r="K374" i="5"/>
  <c r="M374" i="5" s="1"/>
  <c r="J374" i="5"/>
  <c r="L389" i="5"/>
  <c r="M389" i="5" s="1"/>
  <c r="J389" i="5"/>
  <c r="M402" i="5"/>
  <c r="K430" i="5"/>
  <c r="M430" i="5" s="1"/>
  <c r="J430" i="5"/>
  <c r="L325" i="5"/>
  <c r="M325" i="5" s="1"/>
  <c r="J325" i="5"/>
  <c r="K366" i="5"/>
  <c r="M366" i="5" s="1"/>
  <c r="J366" i="5"/>
  <c r="L385" i="5"/>
  <c r="M385" i="5" s="1"/>
  <c r="J385" i="5"/>
  <c r="L393" i="5"/>
  <c r="M393" i="5" s="1"/>
  <c r="J393" i="5"/>
  <c r="J243" i="5"/>
  <c r="J259" i="5"/>
  <c r="J279" i="5"/>
  <c r="L285" i="5"/>
  <c r="M285" i="5" s="1"/>
  <c r="J285" i="5"/>
  <c r="J294" i="5"/>
  <c r="J311" i="5"/>
  <c r="L317" i="5"/>
  <c r="M317" i="5" s="1"/>
  <c r="J317" i="5"/>
  <c r="J327" i="5"/>
  <c r="M335" i="5"/>
  <c r="M338" i="5"/>
  <c r="J354" i="5"/>
  <c r="K358" i="5"/>
  <c r="M358" i="5" s="1"/>
  <c r="J358" i="5"/>
  <c r="K360" i="5"/>
  <c r="M360" i="5" s="1"/>
  <c r="M398" i="5"/>
  <c r="J402" i="5"/>
  <c r="M418" i="5"/>
  <c r="J426" i="5"/>
  <c r="K350" i="5"/>
  <c r="M350" i="5" s="1"/>
  <c r="J350" i="5"/>
  <c r="L373" i="5"/>
  <c r="M373" i="5" s="1"/>
  <c r="J373" i="5"/>
  <c r="M394" i="5"/>
  <c r="J239" i="5"/>
  <c r="J255" i="5"/>
  <c r="L293" i="5"/>
  <c r="M293" i="5" s="1"/>
  <c r="J293" i="5"/>
  <c r="M322" i="5"/>
  <c r="J338" i="5"/>
  <c r="K342" i="5"/>
  <c r="M342" i="5" s="1"/>
  <c r="J342" i="5"/>
  <c r="K344" i="5"/>
  <c r="M344" i="5" s="1"/>
  <c r="L365" i="5"/>
  <c r="M365" i="5" s="1"/>
  <c r="J365" i="5"/>
  <c r="J375" i="5"/>
  <c r="J398" i="5"/>
  <c r="M410" i="5"/>
  <c r="J418" i="5"/>
  <c r="J330" i="5"/>
  <c r="K334" i="5"/>
  <c r="M334" i="5" s="1"/>
  <c r="J334" i="5"/>
  <c r="L357" i="5"/>
  <c r="M357" i="5" s="1"/>
  <c r="J357" i="5"/>
  <c r="M375" i="5"/>
  <c r="M378" i="5"/>
  <c r="L382" i="5"/>
  <c r="M382" i="5" s="1"/>
  <c r="J382" i="5"/>
  <c r="K386" i="5"/>
  <c r="M386" i="5" s="1"/>
  <c r="J386" i="5"/>
  <c r="K388" i="5"/>
  <c r="M388" i="5" s="1"/>
  <c r="J388" i="5"/>
  <c r="J394" i="5"/>
  <c r="L273" i="5"/>
  <c r="M273" i="5" s="1"/>
  <c r="J273" i="5"/>
  <c r="L281" i="5"/>
  <c r="M281" i="5" s="1"/>
  <c r="J281" i="5"/>
  <c r="L289" i="5"/>
  <c r="M289" i="5" s="1"/>
  <c r="J289" i="5"/>
  <c r="L297" i="5"/>
  <c r="M297" i="5" s="1"/>
  <c r="J297" i="5"/>
  <c r="L305" i="5"/>
  <c r="M305" i="5" s="1"/>
  <c r="J305" i="5"/>
  <c r="L313" i="5"/>
  <c r="M313" i="5" s="1"/>
  <c r="J313" i="5"/>
  <c r="L321" i="5"/>
  <c r="M321" i="5" s="1"/>
  <c r="J321" i="5"/>
  <c r="L329" i="5"/>
  <c r="M329" i="5" s="1"/>
  <c r="J329" i="5"/>
  <c r="L337" i="5"/>
  <c r="M337" i="5" s="1"/>
  <c r="J337" i="5"/>
  <c r="L345" i="5"/>
  <c r="M345" i="5" s="1"/>
  <c r="J345" i="5"/>
  <c r="L353" i="5"/>
  <c r="M353" i="5" s="1"/>
  <c r="J353" i="5"/>
  <c r="L361" i="5"/>
  <c r="M361" i="5" s="1"/>
  <c r="J361" i="5"/>
  <c r="L369" i="5"/>
  <c r="M369" i="5" s="1"/>
  <c r="J369" i="5"/>
  <c r="L377" i="5"/>
  <c r="M377" i="5" s="1"/>
  <c r="J377" i="5"/>
  <c r="K380" i="5"/>
  <c r="M380" i="5" s="1"/>
  <c r="J380" i="5"/>
  <c r="J435" i="5"/>
  <c r="K384" i="5"/>
  <c r="M384" i="5" s="1"/>
  <c r="J384" i="5"/>
  <c r="J272" i="5"/>
  <c r="J280" i="5"/>
  <c r="J288" i="5"/>
  <c r="J296" i="5"/>
  <c r="J304" i="5"/>
  <c r="J312" i="5"/>
  <c r="J320" i="5"/>
  <c r="J328" i="5"/>
  <c r="J336" i="5"/>
  <c r="L381" i="5"/>
  <c r="M381" i="5" s="1"/>
  <c r="J381" i="5"/>
  <c r="L397" i="5"/>
  <c r="M397" i="5" s="1"/>
  <c r="J397" i="5"/>
  <c r="L401" i="5"/>
  <c r="M401" i="5" s="1"/>
  <c r="J401" i="5"/>
  <c r="L405" i="5"/>
  <c r="M405" i="5" s="1"/>
  <c r="J405" i="5"/>
  <c r="L409" i="5"/>
  <c r="M409" i="5" s="1"/>
  <c r="J409" i="5"/>
  <c r="L413" i="5"/>
  <c r="M413" i="5" s="1"/>
  <c r="J413" i="5"/>
  <c r="L417" i="5"/>
  <c r="M417" i="5" s="1"/>
  <c r="J417" i="5"/>
  <c r="L421" i="5"/>
  <c r="M421" i="5" s="1"/>
  <c r="J421" i="5"/>
  <c r="L425" i="5"/>
  <c r="M425" i="5" s="1"/>
  <c r="J425" i="5"/>
  <c r="L429" i="5"/>
  <c r="M429" i="5" s="1"/>
  <c r="J429" i="5"/>
  <c r="M433" i="5"/>
  <c r="J396" i="5"/>
  <c r="J400" i="5"/>
  <c r="J404" i="5"/>
  <c r="J408" i="5"/>
  <c r="J412" i="5"/>
  <c r="J416" i="5"/>
  <c r="J420" i="5"/>
  <c r="J424" i="5"/>
  <c r="J428" i="5"/>
  <c r="J434" i="5"/>
  <c r="O13" i="5" l="1"/>
  <c r="M158" i="5"/>
  <c r="O8" i="5"/>
  <c r="M157" i="5"/>
  <c r="O9" i="5"/>
  <c r="O11" i="5" s="1"/>
  <c r="J1" i="5"/>
  <c r="M80" i="5"/>
  <c r="M1" i="5" l="1"/>
  <c r="O13" i="4" l="1"/>
  <c r="H2" i="4" l="1"/>
  <c r="J2" i="4" s="1"/>
  <c r="I2" i="4"/>
  <c r="K2" i="4" s="1"/>
  <c r="H3" i="4"/>
  <c r="I3" i="4"/>
  <c r="K3" i="4" s="1"/>
  <c r="J3" i="4"/>
  <c r="L3" i="4"/>
  <c r="H4" i="4"/>
  <c r="I4" i="4"/>
  <c r="J4" i="4" s="1"/>
  <c r="K4" i="4"/>
  <c r="L4" i="4"/>
  <c r="M4" i="4" s="1"/>
  <c r="H5" i="4"/>
  <c r="J5" i="4" s="1"/>
  <c r="I5" i="4"/>
  <c r="K5" i="4"/>
  <c r="H6" i="4"/>
  <c r="J6" i="4" s="1"/>
  <c r="I6" i="4"/>
  <c r="K6" i="4" s="1"/>
  <c r="H7" i="4"/>
  <c r="I7" i="4"/>
  <c r="K7" i="4" s="1"/>
  <c r="J7" i="4"/>
  <c r="L7" i="4"/>
  <c r="H8" i="4"/>
  <c r="I8" i="4"/>
  <c r="J8" i="4" s="1"/>
  <c r="K8" i="4"/>
  <c r="L8" i="4"/>
  <c r="M8" i="4" s="1"/>
  <c r="H9" i="4"/>
  <c r="J9" i="4" s="1"/>
  <c r="I9" i="4"/>
  <c r="K9" i="4"/>
  <c r="H10" i="4"/>
  <c r="J10" i="4" s="1"/>
  <c r="I10" i="4"/>
  <c r="K10" i="4" s="1"/>
  <c r="H11" i="4"/>
  <c r="I11" i="4"/>
  <c r="K11" i="4" s="1"/>
  <c r="J11" i="4"/>
  <c r="L11" i="4"/>
  <c r="M11" i="4" s="1"/>
  <c r="H12" i="4"/>
  <c r="I12" i="4"/>
  <c r="J12" i="4" s="1"/>
  <c r="K12" i="4"/>
  <c r="L12" i="4"/>
  <c r="M12" i="4" s="1"/>
  <c r="H13" i="4"/>
  <c r="J13" i="4" s="1"/>
  <c r="I13" i="4"/>
  <c r="K13" i="4"/>
  <c r="H14" i="4"/>
  <c r="J14" i="4" s="1"/>
  <c r="I14" i="4"/>
  <c r="K14" i="4" s="1"/>
  <c r="H15" i="4"/>
  <c r="I15" i="4"/>
  <c r="K15" i="4" s="1"/>
  <c r="J15" i="4"/>
  <c r="L15" i="4"/>
  <c r="H16" i="4"/>
  <c r="I16" i="4"/>
  <c r="J16" i="4" s="1"/>
  <c r="K16" i="4"/>
  <c r="L16" i="4"/>
  <c r="M16" i="4" s="1"/>
  <c r="H17" i="4"/>
  <c r="J17" i="4" s="1"/>
  <c r="I17" i="4"/>
  <c r="K17" i="4"/>
  <c r="H18" i="4"/>
  <c r="J18" i="4" s="1"/>
  <c r="I18" i="4"/>
  <c r="K18" i="4" s="1"/>
  <c r="H19" i="4"/>
  <c r="I19" i="4"/>
  <c r="K19" i="4" s="1"/>
  <c r="J19" i="4"/>
  <c r="L19" i="4"/>
  <c r="M19" i="4" s="1"/>
  <c r="H20" i="4"/>
  <c r="I20" i="4"/>
  <c r="J20" i="4" s="1"/>
  <c r="K20" i="4"/>
  <c r="L20" i="4"/>
  <c r="M20" i="4" s="1"/>
  <c r="H21" i="4"/>
  <c r="J21" i="4" s="1"/>
  <c r="I21" i="4"/>
  <c r="K21" i="4"/>
  <c r="H22" i="4"/>
  <c r="J22" i="4" s="1"/>
  <c r="I22" i="4"/>
  <c r="K22" i="4" s="1"/>
  <c r="H23" i="4"/>
  <c r="I23" i="4"/>
  <c r="K23" i="4" s="1"/>
  <c r="J23" i="4"/>
  <c r="L23" i="4"/>
  <c r="M23" i="4" s="1"/>
  <c r="H24" i="4"/>
  <c r="I24" i="4"/>
  <c r="J24" i="4" s="1"/>
  <c r="K24" i="4"/>
  <c r="L24" i="4"/>
  <c r="M24" i="4" s="1"/>
  <c r="H25" i="4"/>
  <c r="J25" i="4" s="1"/>
  <c r="I25" i="4"/>
  <c r="K25" i="4"/>
  <c r="H26" i="4"/>
  <c r="J26" i="4" s="1"/>
  <c r="I26" i="4"/>
  <c r="K26" i="4" s="1"/>
  <c r="H27" i="4"/>
  <c r="I27" i="4"/>
  <c r="K27" i="4" s="1"/>
  <c r="J27" i="4"/>
  <c r="L27" i="4"/>
  <c r="H28" i="4"/>
  <c r="I28" i="4"/>
  <c r="J28" i="4" s="1"/>
  <c r="K28" i="4"/>
  <c r="L28" i="4"/>
  <c r="M28" i="4" s="1"/>
  <c r="H29" i="4"/>
  <c r="J29" i="4" s="1"/>
  <c r="I29" i="4"/>
  <c r="K29" i="4"/>
  <c r="H30" i="4"/>
  <c r="J30" i="4" s="1"/>
  <c r="I30" i="4"/>
  <c r="K30" i="4" s="1"/>
  <c r="H31" i="4"/>
  <c r="I31" i="4"/>
  <c r="K31" i="4" s="1"/>
  <c r="J31" i="4"/>
  <c r="L31" i="4"/>
  <c r="M31" i="4" s="1"/>
  <c r="H32" i="4"/>
  <c r="I32" i="4"/>
  <c r="J32" i="4" s="1"/>
  <c r="K32" i="4"/>
  <c r="L32" i="4"/>
  <c r="M32" i="4" s="1"/>
  <c r="H33" i="4"/>
  <c r="J33" i="4" s="1"/>
  <c r="I33" i="4"/>
  <c r="K33" i="4"/>
  <c r="H34" i="4"/>
  <c r="J34" i="4" s="1"/>
  <c r="I34" i="4"/>
  <c r="K34" i="4" s="1"/>
  <c r="H35" i="4"/>
  <c r="I35" i="4"/>
  <c r="K35" i="4" s="1"/>
  <c r="J35" i="4"/>
  <c r="L35" i="4"/>
  <c r="H36" i="4"/>
  <c r="I36" i="4"/>
  <c r="J36" i="4" s="1"/>
  <c r="K36" i="4"/>
  <c r="L36" i="4"/>
  <c r="M36" i="4" s="1"/>
  <c r="H37" i="4"/>
  <c r="J37" i="4" s="1"/>
  <c r="I37" i="4"/>
  <c r="K37" i="4"/>
  <c r="H38" i="4"/>
  <c r="J38" i="4" s="1"/>
  <c r="I38" i="4"/>
  <c r="K38" i="4" s="1"/>
  <c r="H39" i="4"/>
  <c r="I39" i="4"/>
  <c r="K39" i="4" s="1"/>
  <c r="J39" i="4"/>
  <c r="L39" i="4"/>
  <c r="H40" i="4"/>
  <c r="I40" i="4"/>
  <c r="J40" i="4" s="1"/>
  <c r="K40" i="4"/>
  <c r="L40" i="4"/>
  <c r="M40" i="4" s="1"/>
  <c r="H41" i="4"/>
  <c r="J41" i="4" s="1"/>
  <c r="I41" i="4"/>
  <c r="K41" i="4"/>
  <c r="H42" i="4"/>
  <c r="J42" i="4" s="1"/>
  <c r="I42" i="4"/>
  <c r="K42" i="4" s="1"/>
  <c r="H43" i="4"/>
  <c r="I43" i="4"/>
  <c r="K43" i="4" s="1"/>
  <c r="J43" i="4"/>
  <c r="L43" i="4"/>
  <c r="M43" i="4" s="1"/>
  <c r="H44" i="4"/>
  <c r="J44" i="4" s="1"/>
  <c r="I44" i="4"/>
  <c r="K44" i="4"/>
  <c r="L44" i="4"/>
  <c r="M44" i="4" s="1"/>
  <c r="H45" i="4"/>
  <c r="J45" i="4" s="1"/>
  <c r="I45" i="4"/>
  <c r="K45" i="4"/>
  <c r="H46" i="4"/>
  <c r="J46" i="4" s="1"/>
  <c r="I46" i="4"/>
  <c r="K46" i="4" s="1"/>
  <c r="H47" i="4"/>
  <c r="I47" i="4"/>
  <c r="K47" i="4" s="1"/>
  <c r="J47" i="4"/>
  <c r="L47" i="4"/>
  <c r="H48" i="4"/>
  <c r="J48" i="4" s="1"/>
  <c r="I48" i="4"/>
  <c r="K48" i="4"/>
  <c r="L48" i="4"/>
  <c r="M48" i="4" s="1"/>
  <c r="H49" i="4"/>
  <c r="J49" i="4" s="1"/>
  <c r="I49" i="4"/>
  <c r="K49" i="4"/>
  <c r="H50" i="4"/>
  <c r="J50" i="4" s="1"/>
  <c r="I50" i="4"/>
  <c r="K50" i="4" s="1"/>
  <c r="H51" i="4"/>
  <c r="I51" i="4"/>
  <c r="K51" i="4" s="1"/>
  <c r="J51" i="4"/>
  <c r="L51" i="4"/>
  <c r="M51" i="4" s="1"/>
  <c r="H52" i="4"/>
  <c r="J52" i="4" s="1"/>
  <c r="I52" i="4"/>
  <c r="K52" i="4"/>
  <c r="L52" i="4"/>
  <c r="M52" i="4" s="1"/>
  <c r="H53" i="4"/>
  <c r="J53" i="4" s="1"/>
  <c r="I53" i="4"/>
  <c r="K53" i="4"/>
  <c r="H54" i="4"/>
  <c r="J54" i="4" s="1"/>
  <c r="I54" i="4"/>
  <c r="K54" i="4" s="1"/>
  <c r="H55" i="4"/>
  <c r="I55" i="4"/>
  <c r="K55" i="4" s="1"/>
  <c r="J55" i="4"/>
  <c r="L55" i="4"/>
  <c r="M55" i="4" s="1"/>
  <c r="H56" i="4"/>
  <c r="J56" i="4" s="1"/>
  <c r="I56" i="4"/>
  <c r="K56" i="4"/>
  <c r="L56" i="4"/>
  <c r="M56" i="4" s="1"/>
  <c r="H57" i="4"/>
  <c r="J57" i="4" s="1"/>
  <c r="I57" i="4"/>
  <c r="K57" i="4"/>
  <c r="H58" i="4"/>
  <c r="J58" i="4" s="1"/>
  <c r="I58" i="4"/>
  <c r="K58" i="4" s="1"/>
  <c r="H59" i="4"/>
  <c r="I59" i="4"/>
  <c r="K59" i="4" s="1"/>
  <c r="J59" i="4"/>
  <c r="L59" i="4"/>
  <c r="H60" i="4"/>
  <c r="J60" i="4" s="1"/>
  <c r="I60" i="4"/>
  <c r="K60" i="4"/>
  <c r="L60" i="4"/>
  <c r="M60" i="4" s="1"/>
  <c r="H61" i="4"/>
  <c r="J61" i="4" s="1"/>
  <c r="I61" i="4"/>
  <c r="K61" i="4"/>
  <c r="H62" i="4"/>
  <c r="J62" i="4" s="1"/>
  <c r="I62" i="4"/>
  <c r="K62" i="4" s="1"/>
  <c r="H63" i="4"/>
  <c r="I63" i="4"/>
  <c r="K63" i="4" s="1"/>
  <c r="J63" i="4"/>
  <c r="L63" i="4"/>
  <c r="M63" i="4" s="1"/>
  <c r="H64" i="4"/>
  <c r="J64" i="4" s="1"/>
  <c r="I64" i="4"/>
  <c r="K64" i="4"/>
  <c r="L64" i="4"/>
  <c r="M64" i="4" s="1"/>
  <c r="H65" i="4"/>
  <c r="J65" i="4" s="1"/>
  <c r="I65" i="4"/>
  <c r="K65" i="4"/>
  <c r="H66" i="4"/>
  <c r="J66" i="4" s="1"/>
  <c r="I66" i="4"/>
  <c r="K66" i="4" s="1"/>
  <c r="H67" i="4"/>
  <c r="I67" i="4"/>
  <c r="K67" i="4" s="1"/>
  <c r="J67" i="4"/>
  <c r="L67" i="4"/>
  <c r="H68" i="4"/>
  <c r="J68" i="4" s="1"/>
  <c r="I68" i="4"/>
  <c r="K68" i="4"/>
  <c r="L68" i="4"/>
  <c r="M68" i="4" s="1"/>
  <c r="H69" i="4"/>
  <c r="J69" i="4" s="1"/>
  <c r="I69" i="4"/>
  <c r="K69" i="4"/>
  <c r="H70" i="4"/>
  <c r="J70" i="4" s="1"/>
  <c r="I70" i="4"/>
  <c r="K70" i="4" s="1"/>
  <c r="H71" i="4"/>
  <c r="I71" i="4"/>
  <c r="K71" i="4" s="1"/>
  <c r="J71" i="4"/>
  <c r="L71" i="4"/>
  <c r="H72" i="4"/>
  <c r="J72" i="4" s="1"/>
  <c r="I72" i="4"/>
  <c r="K72" i="4"/>
  <c r="L72" i="4"/>
  <c r="M72" i="4" s="1"/>
  <c r="H73" i="4"/>
  <c r="J73" i="4" s="1"/>
  <c r="I73" i="4"/>
  <c r="K73" i="4"/>
  <c r="H74" i="4"/>
  <c r="J74" i="4" s="1"/>
  <c r="I74" i="4"/>
  <c r="K74" i="4" s="1"/>
  <c r="H75" i="4"/>
  <c r="I75" i="4"/>
  <c r="K75" i="4" s="1"/>
  <c r="J75" i="4"/>
  <c r="L75" i="4"/>
  <c r="M75" i="4" s="1"/>
  <c r="H76" i="4"/>
  <c r="J76" i="4" s="1"/>
  <c r="I76" i="4"/>
  <c r="K76" i="4"/>
  <c r="L76" i="4"/>
  <c r="M76" i="4" s="1"/>
  <c r="H77" i="4"/>
  <c r="J77" i="4" s="1"/>
  <c r="I77" i="4"/>
  <c r="K77" i="4"/>
  <c r="H78" i="4"/>
  <c r="J78" i="4" s="1"/>
  <c r="I78" i="4"/>
  <c r="K78" i="4" s="1"/>
  <c r="L436" i="4"/>
  <c r="I436" i="4"/>
  <c r="K436" i="4" s="1"/>
  <c r="L435" i="4"/>
  <c r="I435" i="4"/>
  <c r="J435" i="4" s="1"/>
  <c r="L434" i="4"/>
  <c r="I434" i="4"/>
  <c r="K434" i="4" s="1"/>
  <c r="L433" i="4"/>
  <c r="M433" i="4" s="1"/>
  <c r="K433" i="4"/>
  <c r="J433" i="4"/>
  <c r="I433" i="4"/>
  <c r="L432" i="4"/>
  <c r="I432" i="4"/>
  <c r="K432" i="4" s="1"/>
  <c r="M432" i="4" s="1"/>
  <c r="L431" i="4"/>
  <c r="J431" i="4"/>
  <c r="I431" i="4"/>
  <c r="K431" i="4" s="1"/>
  <c r="I430" i="4"/>
  <c r="H430" i="4"/>
  <c r="L430" i="4" s="1"/>
  <c r="I429" i="4"/>
  <c r="K429" i="4" s="1"/>
  <c r="H429" i="4"/>
  <c r="L429" i="4" s="1"/>
  <c r="I428" i="4"/>
  <c r="K428" i="4" s="1"/>
  <c r="H428" i="4"/>
  <c r="L428" i="4" s="1"/>
  <c r="K427" i="4"/>
  <c r="I427" i="4"/>
  <c r="H427" i="4"/>
  <c r="L427" i="4" s="1"/>
  <c r="I426" i="4"/>
  <c r="H426" i="4"/>
  <c r="L426" i="4" s="1"/>
  <c r="I425" i="4"/>
  <c r="K425" i="4" s="1"/>
  <c r="H425" i="4"/>
  <c r="L425" i="4" s="1"/>
  <c r="K424" i="4"/>
  <c r="M424" i="4" s="1"/>
  <c r="I424" i="4"/>
  <c r="H424" i="4"/>
  <c r="L424" i="4" s="1"/>
  <c r="I423" i="4"/>
  <c r="H423" i="4"/>
  <c r="L423" i="4" s="1"/>
  <c r="I422" i="4"/>
  <c r="H422" i="4"/>
  <c r="L422" i="4" s="1"/>
  <c r="K421" i="4"/>
  <c r="I421" i="4"/>
  <c r="H421" i="4"/>
  <c r="L421" i="4" s="1"/>
  <c r="I420" i="4"/>
  <c r="K420" i="4" s="1"/>
  <c r="H420" i="4"/>
  <c r="L420" i="4" s="1"/>
  <c r="K419" i="4"/>
  <c r="I419" i="4"/>
  <c r="H419" i="4"/>
  <c r="L419" i="4" s="1"/>
  <c r="I418" i="4"/>
  <c r="H418" i="4"/>
  <c r="L418" i="4" s="1"/>
  <c r="I417" i="4"/>
  <c r="K417" i="4" s="1"/>
  <c r="H417" i="4"/>
  <c r="L417" i="4" s="1"/>
  <c r="I416" i="4"/>
  <c r="K416" i="4" s="1"/>
  <c r="H416" i="4"/>
  <c r="L416" i="4" s="1"/>
  <c r="I415" i="4"/>
  <c r="H415" i="4"/>
  <c r="L415" i="4" s="1"/>
  <c r="L414" i="4"/>
  <c r="I414" i="4"/>
  <c r="H414" i="4"/>
  <c r="I413" i="4"/>
  <c r="K413" i="4" s="1"/>
  <c r="H413" i="4"/>
  <c r="L413" i="4" s="1"/>
  <c r="I412" i="4"/>
  <c r="K412" i="4" s="1"/>
  <c r="H412" i="4"/>
  <c r="L412" i="4" s="1"/>
  <c r="L411" i="4"/>
  <c r="I411" i="4"/>
  <c r="J411" i="4" s="1"/>
  <c r="H411" i="4"/>
  <c r="I410" i="4"/>
  <c r="H410" i="4"/>
  <c r="L410" i="4" s="1"/>
  <c r="I409" i="4"/>
  <c r="K409" i="4" s="1"/>
  <c r="H409" i="4"/>
  <c r="L409" i="4" s="1"/>
  <c r="K408" i="4"/>
  <c r="I408" i="4"/>
  <c r="H408" i="4"/>
  <c r="L408" i="4" s="1"/>
  <c r="I407" i="4"/>
  <c r="H407" i="4"/>
  <c r="L407" i="4" s="1"/>
  <c r="I406" i="4"/>
  <c r="H406" i="4"/>
  <c r="L406" i="4" s="1"/>
  <c r="K405" i="4"/>
  <c r="I405" i="4"/>
  <c r="H405" i="4"/>
  <c r="L405" i="4" s="1"/>
  <c r="I404" i="4"/>
  <c r="K404" i="4" s="1"/>
  <c r="H404" i="4"/>
  <c r="I403" i="4"/>
  <c r="K403" i="4" s="1"/>
  <c r="H403" i="4"/>
  <c r="L403" i="4" s="1"/>
  <c r="L402" i="4"/>
  <c r="I402" i="4"/>
  <c r="H402" i="4"/>
  <c r="I401" i="4"/>
  <c r="K401" i="4" s="1"/>
  <c r="H401" i="4"/>
  <c r="L401" i="4" s="1"/>
  <c r="I400" i="4"/>
  <c r="K400" i="4" s="1"/>
  <c r="H400" i="4"/>
  <c r="K399" i="4"/>
  <c r="I399" i="4"/>
  <c r="H399" i="4"/>
  <c r="L399" i="4" s="1"/>
  <c r="I398" i="4"/>
  <c r="H398" i="4"/>
  <c r="L398" i="4" s="1"/>
  <c r="I397" i="4"/>
  <c r="K397" i="4" s="1"/>
  <c r="H397" i="4"/>
  <c r="L397" i="4" s="1"/>
  <c r="I396" i="4"/>
  <c r="K396" i="4" s="1"/>
  <c r="H396" i="4"/>
  <c r="I395" i="4"/>
  <c r="H395" i="4"/>
  <c r="L395" i="4" s="1"/>
  <c r="I394" i="4"/>
  <c r="H394" i="4"/>
  <c r="L394" i="4" s="1"/>
  <c r="K393" i="4"/>
  <c r="I393" i="4"/>
  <c r="H393" i="4"/>
  <c r="L393" i="4" s="1"/>
  <c r="I392" i="4"/>
  <c r="K392" i="4" s="1"/>
  <c r="H392" i="4"/>
  <c r="L391" i="4"/>
  <c r="I391" i="4"/>
  <c r="H391" i="4"/>
  <c r="I390" i="4"/>
  <c r="H390" i="4"/>
  <c r="L390" i="4" s="1"/>
  <c r="I389" i="4"/>
  <c r="K389" i="4" s="1"/>
  <c r="M389" i="4" s="1"/>
  <c r="H389" i="4"/>
  <c r="L389" i="4" s="1"/>
  <c r="I388" i="4"/>
  <c r="K388" i="4" s="1"/>
  <c r="H388" i="4"/>
  <c r="L387" i="4"/>
  <c r="I387" i="4"/>
  <c r="H387" i="4"/>
  <c r="L386" i="4"/>
  <c r="I386" i="4"/>
  <c r="H386" i="4"/>
  <c r="J385" i="4"/>
  <c r="I385" i="4"/>
  <c r="K385" i="4" s="1"/>
  <c r="H385" i="4"/>
  <c r="L385" i="4" s="1"/>
  <c r="M385" i="4" s="1"/>
  <c r="K384" i="4"/>
  <c r="I384" i="4"/>
  <c r="H384" i="4"/>
  <c r="I383" i="4"/>
  <c r="H383" i="4"/>
  <c r="L383" i="4" s="1"/>
  <c r="I382" i="4"/>
  <c r="H382" i="4"/>
  <c r="L382" i="4" s="1"/>
  <c r="I381" i="4"/>
  <c r="K381" i="4" s="1"/>
  <c r="H381" i="4"/>
  <c r="I380" i="4"/>
  <c r="K380" i="4" s="1"/>
  <c r="H380" i="4"/>
  <c r="I379" i="4"/>
  <c r="H379" i="4"/>
  <c r="L379" i="4" s="1"/>
  <c r="I378" i="4"/>
  <c r="H378" i="4"/>
  <c r="L378" i="4" s="1"/>
  <c r="I377" i="4"/>
  <c r="K377" i="4" s="1"/>
  <c r="M377" i="4" s="1"/>
  <c r="H377" i="4"/>
  <c r="L377" i="4" s="1"/>
  <c r="I376" i="4"/>
  <c r="K376" i="4" s="1"/>
  <c r="H376" i="4"/>
  <c r="L375" i="4"/>
  <c r="I375" i="4"/>
  <c r="J375" i="4" s="1"/>
  <c r="H375" i="4"/>
  <c r="L374" i="4"/>
  <c r="I374" i="4"/>
  <c r="H374" i="4"/>
  <c r="M373" i="4"/>
  <c r="I373" i="4"/>
  <c r="K373" i="4" s="1"/>
  <c r="H373" i="4"/>
  <c r="L373" i="4" s="1"/>
  <c r="I372" i="4"/>
  <c r="K372" i="4" s="1"/>
  <c r="H372" i="4"/>
  <c r="L371" i="4"/>
  <c r="I371" i="4"/>
  <c r="H371" i="4"/>
  <c r="L370" i="4"/>
  <c r="I370" i="4"/>
  <c r="H370" i="4"/>
  <c r="J369" i="4"/>
  <c r="I369" i="4"/>
  <c r="K369" i="4" s="1"/>
  <c r="H369" i="4"/>
  <c r="L369" i="4" s="1"/>
  <c r="M369" i="4" s="1"/>
  <c r="K368" i="4"/>
  <c r="I368" i="4"/>
  <c r="H368" i="4"/>
  <c r="I367" i="4"/>
  <c r="K367" i="4" s="1"/>
  <c r="H367" i="4"/>
  <c r="L367" i="4" s="1"/>
  <c r="I366" i="4"/>
  <c r="H366" i="4"/>
  <c r="L366" i="4" s="1"/>
  <c r="I365" i="4"/>
  <c r="K365" i="4" s="1"/>
  <c r="H365" i="4"/>
  <c r="I364" i="4"/>
  <c r="K364" i="4" s="1"/>
  <c r="H364" i="4"/>
  <c r="I363" i="4"/>
  <c r="K363" i="4" s="1"/>
  <c r="H363" i="4"/>
  <c r="L363" i="4" s="1"/>
  <c r="I362" i="4"/>
  <c r="H362" i="4"/>
  <c r="L362" i="4" s="1"/>
  <c r="I361" i="4"/>
  <c r="K361" i="4" s="1"/>
  <c r="M361" i="4" s="1"/>
  <c r="H361" i="4"/>
  <c r="L361" i="4" s="1"/>
  <c r="I360" i="4"/>
  <c r="K360" i="4" s="1"/>
  <c r="H360" i="4"/>
  <c r="L359" i="4"/>
  <c r="I359" i="4"/>
  <c r="J359" i="4" s="1"/>
  <c r="H359" i="4"/>
  <c r="L358" i="4"/>
  <c r="I358" i="4"/>
  <c r="H358" i="4"/>
  <c r="M357" i="4"/>
  <c r="I357" i="4"/>
  <c r="K357" i="4" s="1"/>
  <c r="H357" i="4"/>
  <c r="L357" i="4" s="1"/>
  <c r="I356" i="4"/>
  <c r="K356" i="4" s="1"/>
  <c r="H356" i="4"/>
  <c r="L355" i="4"/>
  <c r="I355" i="4"/>
  <c r="K355" i="4" s="1"/>
  <c r="H355" i="4"/>
  <c r="L354" i="4"/>
  <c r="I354" i="4"/>
  <c r="H354" i="4"/>
  <c r="J353" i="4"/>
  <c r="I353" i="4"/>
  <c r="K353" i="4" s="1"/>
  <c r="H353" i="4"/>
  <c r="L353" i="4" s="1"/>
  <c r="M353" i="4" s="1"/>
  <c r="K352" i="4"/>
  <c r="I352" i="4"/>
  <c r="H352" i="4"/>
  <c r="I351" i="4"/>
  <c r="K351" i="4" s="1"/>
  <c r="H351" i="4"/>
  <c r="L351" i="4" s="1"/>
  <c r="I350" i="4"/>
  <c r="H350" i="4"/>
  <c r="L350" i="4" s="1"/>
  <c r="I349" i="4"/>
  <c r="K349" i="4" s="1"/>
  <c r="H349" i="4"/>
  <c r="I348" i="4"/>
  <c r="K348" i="4" s="1"/>
  <c r="H348" i="4"/>
  <c r="I347" i="4"/>
  <c r="K347" i="4" s="1"/>
  <c r="H347" i="4"/>
  <c r="L347" i="4" s="1"/>
  <c r="I346" i="4"/>
  <c r="H346" i="4"/>
  <c r="L346" i="4" s="1"/>
  <c r="I345" i="4"/>
  <c r="K345" i="4" s="1"/>
  <c r="M345" i="4" s="1"/>
  <c r="H345" i="4"/>
  <c r="L345" i="4" s="1"/>
  <c r="I344" i="4"/>
  <c r="K344" i="4" s="1"/>
  <c r="H344" i="4"/>
  <c r="L343" i="4"/>
  <c r="I343" i="4"/>
  <c r="J343" i="4" s="1"/>
  <c r="H343" i="4"/>
  <c r="L342" i="4"/>
  <c r="I342" i="4"/>
  <c r="H342" i="4"/>
  <c r="M341" i="4"/>
  <c r="I341" i="4"/>
  <c r="K341" i="4" s="1"/>
  <c r="H341" i="4"/>
  <c r="L341" i="4" s="1"/>
  <c r="I340" i="4"/>
  <c r="K340" i="4" s="1"/>
  <c r="H340" i="4"/>
  <c r="L339" i="4"/>
  <c r="I339" i="4"/>
  <c r="H339" i="4"/>
  <c r="L338" i="4"/>
  <c r="I338" i="4"/>
  <c r="H338" i="4"/>
  <c r="J337" i="4"/>
  <c r="I337" i="4"/>
  <c r="K337" i="4" s="1"/>
  <c r="H337" i="4"/>
  <c r="L337" i="4" s="1"/>
  <c r="M337" i="4" s="1"/>
  <c r="K336" i="4"/>
  <c r="I336" i="4"/>
  <c r="H336" i="4"/>
  <c r="I335" i="4"/>
  <c r="H335" i="4"/>
  <c r="L335" i="4" s="1"/>
  <c r="I334" i="4"/>
  <c r="H334" i="4"/>
  <c r="L334" i="4" s="1"/>
  <c r="I333" i="4"/>
  <c r="K333" i="4" s="1"/>
  <c r="H333" i="4"/>
  <c r="I332" i="4"/>
  <c r="K332" i="4" s="1"/>
  <c r="H332" i="4"/>
  <c r="I331" i="4"/>
  <c r="H331" i="4"/>
  <c r="L331" i="4" s="1"/>
  <c r="I330" i="4"/>
  <c r="H330" i="4"/>
  <c r="L330" i="4" s="1"/>
  <c r="I329" i="4"/>
  <c r="K329" i="4" s="1"/>
  <c r="M329" i="4" s="1"/>
  <c r="H329" i="4"/>
  <c r="L329" i="4" s="1"/>
  <c r="I328" i="4"/>
  <c r="K328" i="4" s="1"/>
  <c r="H328" i="4"/>
  <c r="L327" i="4"/>
  <c r="I327" i="4"/>
  <c r="J327" i="4" s="1"/>
  <c r="H327" i="4"/>
  <c r="I326" i="4"/>
  <c r="H326" i="4"/>
  <c r="L326" i="4" s="1"/>
  <c r="M325" i="4"/>
  <c r="I325" i="4"/>
  <c r="K325" i="4" s="1"/>
  <c r="H325" i="4"/>
  <c r="L325" i="4" s="1"/>
  <c r="I324" i="4"/>
  <c r="K324" i="4" s="1"/>
  <c r="H324" i="4"/>
  <c r="L323" i="4"/>
  <c r="I323" i="4"/>
  <c r="H323" i="4"/>
  <c r="L322" i="4"/>
  <c r="I322" i="4"/>
  <c r="H322" i="4"/>
  <c r="J321" i="4"/>
  <c r="I321" i="4"/>
  <c r="K321" i="4" s="1"/>
  <c r="H321" i="4"/>
  <c r="L321" i="4" s="1"/>
  <c r="M321" i="4" s="1"/>
  <c r="K320" i="4"/>
  <c r="I320" i="4"/>
  <c r="H320" i="4"/>
  <c r="I319" i="4"/>
  <c r="H319" i="4"/>
  <c r="L319" i="4" s="1"/>
  <c r="I318" i="4"/>
  <c r="H318" i="4"/>
  <c r="L318" i="4" s="1"/>
  <c r="I317" i="4"/>
  <c r="K317" i="4" s="1"/>
  <c r="H317" i="4"/>
  <c r="I316" i="4"/>
  <c r="K316" i="4" s="1"/>
  <c r="H316" i="4"/>
  <c r="I315" i="4"/>
  <c r="H315" i="4"/>
  <c r="L315" i="4" s="1"/>
  <c r="I314" i="4"/>
  <c r="H314" i="4"/>
  <c r="L314" i="4" s="1"/>
  <c r="I313" i="4"/>
  <c r="K313" i="4" s="1"/>
  <c r="M313" i="4" s="1"/>
  <c r="H313" i="4"/>
  <c r="L313" i="4" s="1"/>
  <c r="I312" i="4"/>
  <c r="K312" i="4" s="1"/>
  <c r="H312" i="4"/>
  <c r="L311" i="4"/>
  <c r="I311" i="4"/>
  <c r="J311" i="4" s="1"/>
  <c r="H311" i="4"/>
  <c r="L310" i="4"/>
  <c r="I310" i="4"/>
  <c r="H310" i="4"/>
  <c r="M309" i="4"/>
  <c r="I309" i="4"/>
  <c r="K309" i="4" s="1"/>
  <c r="H309" i="4"/>
  <c r="L309" i="4" s="1"/>
  <c r="I308" i="4"/>
  <c r="K308" i="4" s="1"/>
  <c r="H308" i="4"/>
  <c r="L307" i="4"/>
  <c r="I307" i="4"/>
  <c r="H307" i="4"/>
  <c r="L306" i="4"/>
  <c r="I306" i="4"/>
  <c r="H306" i="4"/>
  <c r="J305" i="4"/>
  <c r="I305" i="4"/>
  <c r="K305" i="4" s="1"/>
  <c r="H305" i="4"/>
  <c r="L305" i="4" s="1"/>
  <c r="M305" i="4" s="1"/>
  <c r="K304" i="4"/>
  <c r="I304" i="4"/>
  <c r="H304" i="4"/>
  <c r="I303" i="4"/>
  <c r="H303" i="4"/>
  <c r="L303" i="4" s="1"/>
  <c r="I302" i="4"/>
  <c r="H302" i="4"/>
  <c r="L302" i="4" s="1"/>
  <c r="I301" i="4"/>
  <c r="K301" i="4" s="1"/>
  <c r="H301" i="4"/>
  <c r="L301" i="4" s="1"/>
  <c r="I300" i="4"/>
  <c r="K300" i="4" s="1"/>
  <c r="H300" i="4"/>
  <c r="L299" i="4"/>
  <c r="I299" i="4"/>
  <c r="J299" i="4" s="1"/>
  <c r="H299" i="4"/>
  <c r="I298" i="4"/>
  <c r="H298" i="4"/>
  <c r="L298" i="4" s="1"/>
  <c r="I297" i="4"/>
  <c r="H297" i="4"/>
  <c r="L297" i="4" s="1"/>
  <c r="I296" i="4"/>
  <c r="K296" i="4" s="1"/>
  <c r="H296" i="4"/>
  <c r="I295" i="4"/>
  <c r="H295" i="4"/>
  <c r="L295" i="4" s="1"/>
  <c r="I294" i="4"/>
  <c r="H294" i="4"/>
  <c r="L294" i="4" s="1"/>
  <c r="I293" i="4"/>
  <c r="K293" i="4" s="1"/>
  <c r="H293" i="4"/>
  <c r="L293" i="4" s="1"/>
  <c r="I292" i="4"/>
  <c r="K292" i="4" s="1"/>
  <c r="H292" i="4"/>
  <c r="I291" i="4"/>
  <c r="H291" i="4"/>
  <c r="L291" i="4" s="1"/>
  <c r="I290" i="4"/>
  <c r="H290" i="4"/>
  <c r="L290" i="4" s="1"/>
  <c r="M289" i="4"/>
  <c r="I289" i="4"/>
  <c r="K289" i="4" s="1"/>
  <c r="H289" i="4"/>
  <c r="L289" i="4" s="1"/>
  <c r="I288" i="4"/>
  <c r="K288" i="4" s="1"/>
  <c r="H288" i="4"/>
  <c r="I287" i="4"/>
  <c r="H287" i="4"/>
  <c r="L287" i="4" s="1"/>
  <c r="I286" i="4"/>
  <c r="K286" i="4" s="1"/>
  <c r="H286" i="4"/>
  <c r="L286" i="4" s="1"/>
  <c r="I285" i="4"/>
  <c r="K285" i="4" s="1"/>
  <c r="H285" i="4"/>
  <c r="I284" i="4"/>
  <c r="K284" i="4" s="1"/>
  <c r="H284" i="4"/>
  <c r="K283" i="4"/>
  <c r="I283" i="4"/>
  <c r="H283" i="4"/>
  <c r="L283" i="4" s="1"/>
  <c r="I282" i="4"/>
  <c r="K282" i="4" s="1"/>
  <c r="H282" i="4"/>
  <c r="L282" i="4" s="1"/>
  <c r="M282" i="4" s="1"/>
  <c r="K281" i="4"/>
  <c r="I281" i="4"/>
  <c r="H281" i="4"/>
  <c r="L281" i="4" s="1"/>
  <c r="M281" i="4" s="1"/>
  <c r="I280" i="4"/>
  <c r="K280" i="4" s="1"/>
  <c r="H280" i="4"/>
  <c r="I279" i="4"/>
  <c r="H279" i="4"/>
  <c r="L279" i="4" s="1"/>
  <c r="I278" i="4"/>
  <c r="K278" i="4" s="1"/>
  <c r="H278" i="4"/>
  <c r="L278" i="4" s="1"/>
  <c r="K277" i="4"/>
  <c r="J277" i="4"/>
  <c r="I277" i="4"/>
  <c r="H277" i="4"/>
  <c r="L277" i="4" s="1"/>
  <c r="I276" i="4"/>
  <c r="K276" i="4" s="1"/>
  <c r="H276" i="4"/>
  <c r="K275" i="4"/>
  <c r="I275" i="4"/>
  <c r="J275" i="4" s="1"/>
  <c r="H275" i="4"/>
  <c r="L275" i="4" s="1"/>
  <c r="I274" i="4"/>
  <c r="K274" i="4" s="1"/>
  <c r="H274" i="4"/>
  <c r="L274" i="4" s="1"/>
  <c r="I273" i="4"/>
  <c r="K273" i="4" s="1"/>
  <c r="H273" i="4"/>
  <c r="I272" i="4"/>
  <c r="K272" i="4" s="1"/>
  <c r="H272" i="4"/>
  <c r="L272" i="4" s="1"/>
  <c r="I271" i="4"/>
  <c r="K271" i="4" s="1"/>
  <c r="H271" i="4"/>
  <c r="I270" i="4"/>
  <c r="K270" i="4" s="1"/>
  <c r="H270" i="4"/>
  <c r="J270" i="4" s="1"/>
  <c r="I269" i="4"/>
  <c r="K269" i="4" s="1"/>
  <c r="H269" i="4"/>
  <c r="L269" i="4" s="1"/>
  <c r="L268" i="4"/>
  <c r="K268" i="4"/>
  <c r="I268" i="4"/>
  <c r="H268" i="4"/>
  <c r="I267" i="4"/>
  <c r="K267" i="4" s="1"/>
  <c r="H267" i="4"/>
  <c r="L267" i="4" s="1"/>
  <c r="I266" i="4"/>
  <c r="K266" i="4" s="1"/>
  <c r="H266" i="4"/>
  <c r="L266" i="4" s="1"/>
  <c r="I265" i="4"/>
  <c r="K265" i="4" s="1"/>
  <c r="H265" i="4"/>
  <c r="L265" i="4" s="1"/>
  <c r="I264" i="4"/>
  <c r="K264" i="4" s="1"/>
  <c r="H264" i="4"/>
  <c r="L264" i="4" s="1"/>
  <c r="I263" i="4"/>
  <c r="K263" i="4" s="1"/>
  <c r="H263" i="4"/>
  <c r="I262" i="4"/>
  <c r="K262" i="4" s="1"/>
  <c r="H262" i="4"/>
  <c r="L262" i="4" s="1"/>
  <c r="L261" i="4"/>
  <c r="I261" i="4"/>
  <c r="K261" i="4" s="1"/>
  <c r="H261" i="4"/>
  <c r="I260" i="4"/>
  <c r="K260" i="4" s="1"/>
  <c r="H260" i="4"/>
  <c r="I259" i="4"/>
  <c r="K259" i="4" s="1"/>
  <c r="H259" i="4"/>
  <c r="L258" i="4"/>
  <c r="M258" i="4" s="1"/>
  <c r="I258" i="4"/>
  <c r="K258" i="4" s="1"/>
  <c r="H258" i="4"/>
  <c r="I257" i="4"/>
  <c r="K257" i="4" s="1"/>
  <c r="H257" i="4"/>
  <c r="L257" i="4" s="1"/>
  <c r="K256" i="4"/>
  <c r="I256" i="4"/>
  <c r="H256" i="4"/>
  <c r="L256" i="4" s="1"/>
  <c r="I255" i="4"/>
  <c r="K255" i="4" s="1"/>
  <c r="H255" i="4"/>
  <c r="L254" i="4"/>
  <c r="I254" i="4"/>
  <c r="K254" i="4" s="1"/>
  <c r="H254" i="4"/>
  <c r="I253" i="4"/>
  <c r="K253" i="4" s="1"/>
  <c r="H253" i="4"/>
  <c r="L253" i="4" s="1"/>
  <c r="I252" i="4"/>
  <c r="K252" i="4" s="1"/>
  <c r="H252" i="4"/>
  <c r="L252" i="4" s="1"/>
  <c r="I251" i="4"/>
  <c r="K251" i="4" s="1"/>
  <c r="H251" i="4"/>
  <c r="J251" i="4" s="1"/>
  <c r="I250" i="4"/>
  <c r="K250" i="4" s="1"/>
  <c r="H250" i="4"/>
  <c r="I249" i="4"/>
  <c r="K249" i="4" s="1"/>
  <c r="H249" i="4"/>
  <c r="L249" i="4" s="1"/>
  <c r="I248" i="4"/>
  <c r="K248" i="4" s="1"/>
  <c r="H248" i="4"/>
  <c r="L248" i="4" s="1"/>
  <c r="I247" i="4"/>
  <c r="K247" i="4" s="1"/>
  <c r="H247" i="4"/>
  <c r="I246" i="4"/>
  <c r="K246" i="4" s="1"/>
  <c r="H246" i="4"/>
  <c r="L246" i="4" s="1"/>
  <c r="I245" i="4"/>
  <c r="K245" i="4" s="1"/>
  <c r="H245" i="4"/>
  <c r="L245" i="4" s="1"/>
  <c r="I244" i="4"/>
  <c r="K244" i="4" s="1"/>
  <c r="H244" i="4"/>
  <c r="I243" i="4"/>
  <c r="K243" i="4" s="1"/>
  <c r="H243" i="4"/>
  <c r="I242" i="4"/>
  <c r="K242" i="4" s="1"/>
  <c r="H242" i="4"/>
  <c r="L242" i="4" s="1"/>
  <c r="I241" i="4"/>
  <c r="K241" i="4" s="1"/>
  <c r="H241" i="4"/>
  <c r="L241" i="4" s="1"/>
  <c r="I240" i="4"/>
  <c r="K240" i="4" s="1"/>
  <c r="H240" i="4"/>
  <c r="L240" i="4" s="1"/>
  <c r="I239" i="4"/>
  <c r="K239" i="4" s="1"/>
  <c r="H239" i="4"/>
  <c r="K238" i="4"/>
  <c r="I238" i="4"/>
  <c r="H238" i="4"/>
  <c r="L238" i="4" s="1"/>
  <c r="I237" i="4"/>
  <c r="K237" i="4" s="1"/>
  <c r="H237" i="4"/>
  <c r="L237" i="4" s="1"/>
  <c r="I236" i="4"/>
  <c r="K236" i="4" s="1"/>
  <c r="H236" i="4"/>
  <c r="L236" i="4" s="1"/>
  <c r="I235" i="4"/>
  <c r="K235" i="4" s="1"/>
  <c r="H235" i="4"/>
  <c r="I234" i="4"/>
  <c r="K234" i="4" s="1"/>
  <c r="H234" i="4"/>
  <c r="I233" i="4"/>
  <c r="K233" i="4" s="1"/>
  <c r="H233" i="4"/>
  <c r="L233" i="4" s="1"/>
  <c r="I232" i="4"/>
  <c r="K232" i="4" s="1"/>
  <c r="H232" i="4"/>
  <c r="L232" i="4" s="1"/>
  <c r="I231" i="4"/>
  <c r="K231" i="4" s="1"/>
  <c r="H231" i="4"/>
  <c r="I230" i="4"/>
  <c r="K230" i="4" s="1"/>
  <c r="H230" i="4"/>
  <c r="L230" i="4" s="1"/>
  <c r="I229" i="4"/>
  <c r="K229" i="4" s="1"/>
  <c r="H229" i="4"/>
  <c r="L229" i="4" s="1"/>
  <c r="K228" i="4"/>
  <c r="I228" i="4"/>
  <c r="H228" i="4"/>
  <c r="I227" i="4"/>
  <c r="K227" i="4" s="1"/>
  <c r="H227" i="4"/>
  <c r="I226" i="4"/>
  <c r="K226" i="4" s="1"/>
  <c r="H226" i="4"/>
  <c r="L226" i="4" s="1"/>
  <c r="I225" i="4"/>
  <c r="K225" i="4" s="1"/>
  <c r="H225" i="4"/>
  <c r="L225" i="4" s="1"/>
  <c r="K224" i="4"/>
  <c r="I224" i="4"/>
  <c r="H224" i="4"/>
  <c r="L224" i="4" s="1"/>
  <c r="I223" i="4"/>
  <c r="K223" i="4" s="1"/>
  <c r="H223" i="4"/>
  <c r="I222" i="4"/>
  <c r="K222" i="4" s="1"/>
  <c r="H222" i="4"/>
  <c r="L222" i="4" s="1"/>
  <c r="I221" i="4"/>
  <c r="K221" i="4" s="1"/>
  <c r="H221" i="4"/>
  <c r="L221" i="4" s="1"/>
  <c r="I220" i="4"/>
  <c r="K220" i="4" s="1"/>
  <c r="H220" i="4"/>
  <c r="L220" i="4" s="1"/>
  <c r="I219" i="4"/>
  <c r="K219" i="4" s="1"/>
  <c r="H219" i="4"/>
  <c r="I218" i="4"/>
  <c r="K218" i="4" s="1"/>
  <c r="H218" i="4"/>
  <c r="I217" i="4"/>
  <c r="K217" i="4" s="1"/>
  <c r="H217" i="4"/>
  <c r="L217" i="4" s="1"/>
  <c r="I216" i="4"/>
  <c r="K216" i="4" s="1"/>
  <c r="H216" i="4"/>
  <c r="L216" i="4" s="1"/>
  <c r="M216" i="4" s="1"/>
  <c r="I215" i="4"/>
  <c r="K215" i="4" s="1"/>
  <c r="H215" i="4"/>
  <c r="I214" i="4"/>
  <c r="K214" i="4" s="1"/>
  <c r="H214" i="4"/>
  <c r="L214" i="4" s="1"/>
  <c r="I213" i="4"/>
  <c r="H213" i="4"/>
  <c r="L213" i="4" s="1"/>
  <c r="K212" i="4"/>
  <c r="I212" i="4"/>
  <c r="H212" i="4"/>
  <c r="I211" i="4"/>
  <c r="K211" i="4" s="1"/>
  <c r="H211" i="4"/>
  <c r="I210" i="4"/>
  <c r="K210" i="4" s="1"/>
  <c r="H210" i="4"/>
  <c r="L210" i="4" s="1"/>
  <c r="I209" i="4"/>
  <c r="H209" i="4"/>
  <c r="L209" i="4" s="1"/>
  <c r="K208" i="4"/>
  <c r="I208" i="4"/>
  <c r="H208" i="4"/>
  <c r="L208" i="4" s="1"/>
  <c r="I207" i="4"/>
  <c r="K207" i="4" s="1"/>
  <c r="H207" i="4"/>
  <c r="L206" i="4"/>
  <c r="J206" i="4"/>
  <c r="I206" i="4"/>
  <c r="K206" i="4" s="1"/>
  <c r="H206" i="4"/>
  <c r="I205" i="4"/>
  <c r="H205" i="4"/>
  <c r="L205" i="4" s="1"/>
  <c r="I204" i="4"/>
  <c r="K204" i="4" s="1"/>
  <c r="H204" i="4"/>
  <c r="L204" i="4" s="1"/>
  <c r="I203" i="4"/>
  <c r="K203" i="4" s="1"/>
  <c r="H203" i="4"/>
  <c r="K202" i="4"/>
  <c r="I202" i="4"/>
  <c r="H202" i="4"/>
  <c r="I201" i="4"/>
  <c r="H201" i="4"/>
  <c r="L201" i="4" s="1"/>
  <c r="I200" i="4"/>
  <c r="K200" i="4" s="1"/>
  <c r="H200" i="4"/>
  <c r="L200" i="4" s="1"/>
  <c r="I199" i="4"/>
  <c r="K199" i="4" s="1"/>
  <c r="H199" i="4"/>
  <c r="I198" i="4"/>
  <c r="K198" i="4" s="1"/>
  <c r="H198" i="4"/>
  <c r="L198" i="4" s="1"/>
  <c r="I197" i="4"/>
  <c r="H197" i="4"/>
  <c r="L197" i="4" s="1"/>
  <c r="I196" i="4"/>
  <c r="K196" i="4" s="1"/>
  <c r="H196" i="4"/>
  <c r="I195" i="4"/>
  <c r="K195" i="4" s="1"/>
  <c r="H195" i="4"/>
  <c r="I194" i="4"/>
  <c r="K194" i="4" s="1"/>
  <c r="H194" i="4"/>
  <c r="L194" i="4" s="1"/>
  <c r="I193" i="4"/>
  <c r="H193" i="4"/>
  <c r="L193" i="4" s="1"/>
  <c r="K192" i="4"/>
  <c r="I192" i="4"/>
  <c r="H192" i="4"/>
  <c r="L192" i="4" s="1"/>
  <c r="I191" i="4"/>
  <c r="K191" i="4" s="1"/>
  <c r="H191" i="4"/>
  <c r="I190" i="4"/>
  <c r="K190" i="4" s="1"/>
  <c r="H190" i="4"/>
  <c r="L190" i="4" s="1"/>
  <c r="I189" i="4"/>
  <c r="H189" i="4"/>
  <c r="L189" i="4" s="1"/>
  <c r="I188" i="4"/>
  <c r="K188" i="4" s="1"/>
  <c r="H188" i="4"/>
  <c r="L188" i="4" s="1"/>
  <c r="I187" i="4"/>
  <c r="K187" i="4" s="1"/>
  <c r="H187" i="4"/>
  <c r="I186" i="4"/>
  <c r="J186" i="4" s="1"/>
  <c r="H186" i="4"/>
  <c r="L186" i="4" s="1"/>
  <c r="I185" i="4"/>
  <c r="H185" i="4"/>
  <c r="L185" i="4" s="1"/>
  <c r="I184" i="4"/>
  <c r="K184" i="4" s="1"/>
  <c r="H184" i="4"/>
  <c r="L184" i="4" s="1"/>
  <c r="I183" i="4"/>
  <c r="K183" i="4" s="1"/>
  <c r="H183" i="4"/>
  <c r="I182" i="4"/>
  <c r="K182" i="4" s="1"/>
  <c r="H182" i="4"/>
  <c r="I181" i="4"/>
  <c r="H181" i="4"/>
  <c r="L181" i="4" s="1"/>
  <c r="I180" i="4"/>
  <c r="K180" i="4" s="1"/>
  <c r="H180" i="4"/>
  <c r="I179" i="4"/>
  <c r="K179" i="4" s="1"/>
  <c r="H179" i="4"/>
  <c r="I178" i="4"/>
  <c r="K178" i="4" s="1"/>
  <c r="H178" i="4"/>
  <c r="J178" i="4" s="1"/>
  <c r="I177" i="4"/>
  <c r="H177" i="4"/>
  <c r="L177" i="4" s="1"/>
  <c r="I176" i="4"/>
  <c r="K176" i="4" s="1"/>
  <c r="H176" i="4"/>
  <c r="L176" i="4" s="1"/>
  <c r="I175" i="4"/>
  <c r="K175" i="4" s="1"/>
  <c r="H175" i="4"/>
  <c r="K174" i="4"/>
  <c r="I174" i="4"/>
  <c r="H174" i="4"/>
  <c r="L174" i="4" s="1"/>
  <c r="I173" i="4"/>
  <c r="H173" i="4"/>
  <c r="L173" i="4" s="1"/>
  <c r="I172" i="4"/>
  <c r="J172" i="4" s="1"/>
  <c r="H172" i="4"/>
  <c r="L172" i="4" s="1"/>
  <c r="I171" i="4"/>
  <c r="K171" i="4" s="1"/>
  <c r="H171" i="4"/>
  <c r="I170" i="4"/>
  <c r="K170" i="4" s="1"/>
  <c r="H170" i="4"/>
  <c r="L170" i="4" s="1"/>
  <c r="I169" i="4"/>
  <c r="H169" i="4"/>
  <c r="L169" i="4" s="1"/>
  <c r="I168" i="4"/>
  <c r="K168" i="4" s="1"/>
  <c r="H168" i="4"/>
  <c r="L168" i="4" s="1"/>
  <c r="I167" i="4"/>
  <c r="K167" i="4" s="1"/>
  <c r="H167" i="4"/>
  <c r="K166" i="4"/>
  <c r="I166" i="4"/>
  <c r="H166" i="4"/>
  <c r="I165" i="4"/>
  <c r="H165" i="4"/>
  <c r="L165" i="4" s="1"/>
  <c r="I164" i="4"/>
  <c r="K164" i="4" s="1"/>
  <c r="H164" i="4"/>
  <c r="L164" i="4" s="1"/>
  <c r="I163" i="4"/>
  <c r="K163" i="4" s="1"/>
  <c r="H163" i="4"/>
  <c r="I162" i="4"/>
  <c r="K162" i="4" s="1"/>
  <c r="H162" i="4"/>
  <c r="L162" i="4" s="1"/>
  <c r="I161" i="4"/>
  <c r="K161" i="4" s="1"/>
  <c r="H161" i="4"/>
  <c r="I160" i="4"/>
  <c r="K160" i="4" s="1"/>
  <c r="H160" i="4"/>
  <c r="I159" i="4"/>
  <c r="K159" i="4" s="1"/>
  <c r="H159" i="4"/>
  <c r="L159" i="4" s="1"/>
  <c r="I158" i="4"/>
  <c r="K158" i="4" s="1"/>
  <c r="H158" i="4"/>
  <c r="J158" i="4" s="1"/>
  <c r="I157" i="4"/>
  <c r="K157" i="4" s="1"/>
  <c r="H157" i="4"/>
  <c r="L157" i="4" s="1"/>
  <c r="I156" i="4"/>
  <c r="K156" i="4" s="1"/>
  <c r="H156" i="4"/>
  <c r="I155" i="4"/>
  <c r="K155" i="4" s="1"/>
  <c r="H155" i="4"/>
  <c r="L155" i="4" s="1"/>
  <c r="I154" i="4"/>
  <c r="K154" i="4" s="1"/>
  <c r="H154" i="4"/>
  <c r="K153" i="4"/>
  <c r="J153" i="4"/>
  <c r="I153" i="4"/>
  <c r="H153" i="4"/>
  <c r="L153" i="4" s="1"/>
  <c r="I152" i="4"/>
  <c r="K152" i="4" s="1"/>
  <c r="H152" i="4"/>
  <c r="I151" i="4"/>
  <c r="K151" i="4" s="1"/>
  <c r="H151" i="4"/>
  <c r="L150" i="4"/>
  <c r="I150" i="4"/>
  <c r="K150" i="4" s="1"/>
  <c r="H150" i="4"/>
  <c r="I149" i="4"/>
  <c r="K149" i="4" s="1"/>
  <c r="H149" i="4"/>
  <c r="I148" i="4"/>
  <c r="K148" i="4" s="1"/>
  <c r="H148" i="4"/>
  <c r="L148" i="4" s="1"/>
  <c r="I147" i="4"/>
  <c r="K147" i="4" s="1"/>
  <c r="H147" i="4"/>
  <c r="L147" i="4" s="1"/>
  <c r="I146" i="4"/>
  <c r="K146" i="4" s="1"/>
  <c r="H146" i="4"/>
  <c r="I145" i="4"/>
  <c r="K145" i="4" s="1"/>
  <c r="H145" i="4"/>
  <c r="L145" i="4" s="1"/>
  <c r="I144" i="4"/>
  <c r="K144" i="4" s="1"/>
  <c r="H144" i="4"/>
  <c r="L144" i="4" s="1"/>
  <c r="I143" i="4"/>
  <c r="H143" i="4"/>
  <c r="L143" i="4" s="1"/>
  <c r="L142" i="4"/>
  <c r="I142" i="4"/>
  <c r="K142" i="4" s="1"/>
  <c r="H142" i="4"/>
  <c r="I141" i="4"/>
  <c r="K141" i="4" s="1"/>
  <c r="H141" i="4"/>
  <c r="L141" i="4" s="1"/>
  <c r="I140" i="4"/>
  <c r="K140" i="4" s="1"/>
  <c r="H140" i="4"/>
  <c r="I139" i="4"/>
  <c r="K139" i="4" s="1"/>
  <c r="H139" i="4"/>
  <c r="I138" i="4"/>
  <c r="K138" i="4" s="1"/>
  <c r="H138" i="4"/>
  <c r="L138" i="4" s="1"/>
  <c r="K137" i="4"/>
  <c r="I137" i="4"/>
  <c r="H137" i="4"/>
  <c r="I136" i="4"/>
  <c r="K136" i="4" s="1"/>
  <c r="H136" i="4"/>
  <c r="I135" i="4"/>
  <c r="K135" i="4" s="1"/>
  <c r="H135" i="4"/>
  <c r="L135" i="4" s="1"/>
  <c r="L134" i="4"/>
  <c r="I134" i="4"/>
  <c r="K134" i="4" s="1"/>
  <c r="H134" i="4"/>
  <c r="K133" i="4"/>
  <c r="I133" i="4"/>
  <c r="H133" i="4"/>
  <c r="L133" i="4" s="1"/>
  <c r="I132" i="4"/>
  <c r="K132" i="4" s="1"/>
  <c r="H132" i="4"/>
  <c r="L132" i="4" s="1"/>
  <c r="L131" i="4"/>
  <c r="I131" i="4"/>
  <c r="K131" i="4" s="1"/>
  <c r="H131" i="4"/>
  <c r="J131" i="4" s="1"/>
  <c r="I130" i="4"/>
  <c r="K130" i="4" s="1"/>
  <c r="H130" i="4"/>
  <c r="K129" i="4"/>
  <c r="J129" i="4"/>
  <c r="I129" i="4"/>
  <c r="H129" i="4"/>
  <c r="L129" i="4" s="1"/>
  <c r="I128" i="4"/>
  <c r="K128" i="4" s="1"/>
  <c r="H128" i="4"/>
  <c r="L128" i="4" s="1"/>
  <c r="I127" i="4"/>
  <c r="K127" i="4" s="1"/>
  <c r="H127" i="4"/>
  <c r="L127" i="4" s="1"/>
  <c r="I126" i="4"/>
  <c r="K126" i="4" s="1"/>
  <c r="H126" i="4"/>
  <c r="I125" i="4"/>
  <c r="K125" i="4" s="1"/>
  <c r="H125" i="4"/>
  <c r="L125" i="4" s="1"/>
  <c r="I124" i="4"/>
  <c r="K124" i="4" s="1"/>
  <c r="H124" i="4"/>
  <c r="I123" i="4"/>
  <c r="K123" i="4" s="1"/>
  <c r="H123" i="4"/>
  <c r="L122" i="4"/>
  <c r="I122" i="4"/>
  <c r="K122" i="4" s="1"/>
  <c r="H122" i="4"/>
  <c r="I121" i="4"/>
  <c r="K121" i="4" s="1"/>
  <c r="H121" i="4"/>
  <c r="L121" i="4" s="1"/>
  <c r="M121" i="4" s="1"/>
  <c r="I120" i="4"/>
  <c r="K120" i="4" s="1"/>
  <c r="H120" i="4"/>
  <c r="L120" i="4" s="1"/>
  <c r="I119" i="4"/>
  <c r="K119" i="4" s="1"/>
  <c r="H119" i="4"/>
  <c r="L119" i="4" s="1"/>
  <c r="I118" i="4"/>
  <c r="K118" i="4" s="1"/>
  <c r="H118" i="4"/>
  <c r="K117" i="4"/>
  <c r="I117" i="4"/>
  <c r="H117" i="4"/>
  <c r="I116" i="4"/>
  <c r="K116" i="4" s="1"/>
  <c r="H116" i="4"/>
  <c r="J116" i="4" s="1"/>
  <c r="L115" i="4"/>
  <c r="I115" i="4"/>
  <c r="K115" i="4" s="1"/>
  <c r="H115" i="4"/>
  <c r="J115" i="4" s="1"/>
  <c r="I114" i="4"/>
  <c r="K114" i="4" s="1"/>
  <c r="H114" i="4"/>
  <c r="I113" i="4"/>
  <c r="K113" i="4" s="1"/>
  <c r="H113" i="4"/>
  <c r="L113" i="4" s="1"/>
  <c r="I112" i="4"/>
  <c r="K112" i="4" s="1"/>
  <c r="H112" i="4"/>
  <c r="L112" i="4" s="1"/>
  <c r="I111" i="4"/>
  <c r="K111" i="4" s="1"/>
  <c r="H111" i="4"/>
  <c r="L111" i="4" s="1"/>
  <c r="I110" i="4"/>
  <c r="K110" i="4" s="1"/>
  <c r="H110" i="4"/>
  <c r="I109" i="4"/>
  <c r="K109" i="4" s="1"/>
  <c r="H109" i="4"/>
  <c r="L109" i="4" s="1"/>
  <c r="I108" i="4"/>
  <c r="K108" i="4" s="1"/>
  <c r="H108" i="4"/>
  <c r="L108" i="4" s="1"/>
  <c r="I107" i="4"/>
  <c r="K107" i="4" s="1"/>
  <c r="H107" i="4"/>
  <c r="L106" i="4"/>
  <c r="I106" i="4"/>
  <c r="K106" i="4" s="1"/>
  <c r="H106" i="4"/>
  <c r="I105" i="4"/>
  <c r="K105" i="4" s="1"/>
  <c r="H105" i="4"/>
  <c r="L105" i="4" s="1"/>
  <c r="I104" i="4"/>
  <c r="K104" i="4" s="1"/>
  <c r="H104" i="4"/>
  <c r="L104" i="4" s="1"/>
  <c r="L103" i="4"/>
  <c r="I103" i="4"/>
  <c r="H103" i="4"/>
  <c r="I102" i="4"/>
  <c r="K102" i="4" s="1"/>
  <c r="H102" i="4"/>
  <c r="J102" i="4" s="1"/>
  <c r="I101" i="4"/>
  <c r="K101" i="4" s="1"/>
  <c r="H101" i="4"/>
  <c r="I100" i="4"/>
  <c r="K100" i="4" s="1"/>
  <c r="H100" i="4"/>
  <c r="L100" i="4" s="1"/>
  <c r="K99" i="4"/>
  <c r="I99" i="4"/>
  <c r="H99" i="4"/>
  <c r="L99" i="4" s="1"/>
  <c r="I98" i="4"/>
  <c r="K98" i="4" s="1"/>
  <c r="H98" i="4"/>
  <c r="J98" i="4" s="1"/>
  <c r="I97" i="4"/>
  <c r="K97" i="4" s="1"/>
  <c r="H97" i="4"/>
  <c r="L97" i="4" s="1"/>
  <c r="I96" i="4"/>
  <c r="K96" i="4" s="1"/>
  <c r="H96" i="4"/>
  <c r="L96" i="4" s="1"/>
  <c r="M96" i="4" s="1"/>
  <c r="K95" i="4"/>
  <c r="I95" i="4"/>
  <c r="H95" i="4"/>
  <c r="L95" i="4" s="1"/>
  <c r="I94" i="4"/>
  <c r="K94" i="4" s="1"/>
  <c r="H94" i="4"/>
  <c r="I93" i="4"/>
  <c r="K93" i="4" s="1"/>
  <c r="H93" i="4"/>
  <c r="L93" i="4" s="1"/>
  <c r="M93" i="4" s="1"/>
  <c r="I92" i="4"/>
  <c r="K92" i="4" s="1"/>
  <c r="H92" i="4"/>
  <c r="L92" i="4" s="1"/>
  <c r="I91" i="4"/>
  <c r="K91" i="4" s="1"/>
  <c r="H91" i="4"/>
  <c r="I90" i="4"/>
  <c r="K90" i="4" s="1"/>
  <c r="H90" i="4"/>
  <c r="L90" i="4" s="1"/>
  <c r="I89" i="4"/>
  <c r="K89" i="4" s="1"/>
  <c r="H89" i="4"/>
  <c r="L89" i="4" s="1"/>
  <c r="I88" i="4"/>
  <c r="K88" i="4" s="1"/>
  <c r="H88" i="4"/>
  <c r="L88" i="4" s="1"/>
  <c r="I87" i="4"/>
  <c r="K87" i="4" s="1"/>
  <c r="H87" i="4"/>
  <c r="K86" i="4"/>
  <c r="I86" i="4"/>
  <c r="H86" i="4"/>
  <c r="I85" i="4"/>
  <c r="K85" i="4" s="1"/>
  <c r="H85" i="4"/>
  <c r="L85" i="4" s="1"/>
  <c r="I84" i="4"/>
  <c r="K84" i="4" s="1"/>
  <c r="H84" i="4"/>
  <c r="J84" i="4" s="1"/>
  <c r="I83" i="4"/>
  <c r="H83" i="4"/>
  <c r="L83" i="4" s="1"/>
  <c r="I82" i="4"/>
  <c r="K82" i="4" s="1"/>
  <c r="H82" i="4"/>
  <c r="L82" i="4" s="1"/>
  <c r="M82" i="4" s="1"/>
  <c r="K81" i="4"/>
  <c r="I81" i="4"/>
  <c r="H81" i="4"/>
  <c r="L81" i="4" s="1"/>
  <c r="I80" i="4"/>
  <c r="K80" i="4" s="1"/>
  <c r="H80" i="4"/>
  <c r="I79" i="4"/>
  <c r="K79" i="4" s="1"/>
  <c r="H79" i="4"/>
  <c r="L79" i="4" s="1"/>
  <c r="M67" i="4" l="1"/>
  <c r="M35" i="4"/>
  <c r="M3" i="4"/>
  <c r="M47" i="4"/>
  <c r="M15" i="4"/>
  <c r="M59" i="4"/>
  <c r="M27" i="4"/>
  <c r="M71" i="4"/>
  <c r="M39" i="4"/>
  <c r="M7" i="4"/>
  <c r="L77" i="4"/>
  <c r="M77" i="4" s="1"/>
  <c r="L73" i="4"/>
  <c r="M73" i="4" s="1"/>
  <c r="L69" i="4"/>
  <c r="M69" i="4" s="1"/>
  <c r="L65" i="4"/>
  <c r="M65" i="4" s="1"/>
  <c r="L61" i="4"/>
  <c r="M61" i="4" s="1"/>
  <c r="L57" i="4"/>
  <c r="M57" i="4" s="1"/>
  <c r="L53" i="4"/>
  <c r="M53" i="4" s="1"/>
  <c r="L49" i="4"/>
  <c r="M49" i="4" s="1"/>
  <c r="L45" i="4"/>
  <c r="M45" i="4" s="1"/>
  <c r="L41" i="4"/>
  <c r="M41" i="4" s="1"/>
  <c r="L37" i="4"/>
  <c r="M37" i="4" s="1"/>
  <c r="L33" i="4"/>
  <c r="M33" i="4" s="1"/>
  <c r="L29" i="4"/>
  <c r="M29" i="4" s="1"/>
  <c r="L25" i="4"/>
  <c r="M25" i="4" s="1"/>
  <c r="L21" i="4"/>
  <c r="M21" i="4" s="1"/>
  <c r="L17" i="4"/>
  <c r="M17" i="4" s="1"/>
  <c r="L13" i="4"/>
  <c r="M13" i="4" s="1"/>
  <c r="L9" i="4"/>
  <c r="M9" i="4" s="1"/>
  <c r="L5" i="4"/>
  <c r="M5" i="4" s="1"/>
  <c r="L78" i="4"/>
  <c r="M78" i="4" s="1"/>
  <c r="L74" i="4"/>
  <c r="M74" i="4" s="1"/>
  <c r="L70" i="4"/>
  <c r="M70" i="4" s="1"/>
  <c r="L66" i="4"/>
  <c r="M66" i="4" s="1"/>
  <c r="L62" i="4"/>
  <c r="M62" i="4" s="1"/>
  <c r="L58" i="4"/>
  <c r="M58" i="4" s="1"/>
  <c r="L54" i="4"/>
  <c r="M54" i="4" s="1"/>
  <c r="L50" i="4"/>
  <c r="M50" i="4" s="1"/>
  <c r="L46" i="4"/>
  <c r="M46" i="4" s="1"/>
  <c r="L42" i="4"/>
  <c r="M42" i="4" s="1"/>
  <c r="L38" i="4"/>
  <c r="M38" i="4" s="1"/>
  <c r="L34" i="4"/>
  <c r="M34" i="4" s="1"/>
  <c r="L30" i="4"/>
  <c r="M30" i="4" s="1"/>
  <c r="L26" i="4"/>
  <c r="M26" i="4" s="1"/>
  <c r="L22" i="4"/>
  <c r="M22" i="4" s="1"/>
  <c r="L18" i="4"/>
  <c r="M18" i="4" s="1"/>
  <c r="L14" i="4"/>
  <c r="M14" i="4" s="1"/>
  <c r="L10" i="4"/>
  <c r="M10" i="4" s="1"/>
  <c r="L6" i="4"/>
  <c r="M6" i="4" s="1"/>
  <c r="L2" i="4"/>
  <c r="M2" i="4" s="1"/>
  <c r="J85" i="4"/>
  <c r="M88" i="4"/>
  <c r="J114" i="4"/>
  <c r="J190" i="4"/>
  <c r="J222" i="4"/>
  <c r="J259" i="4"/>
  <c r="M262" i="4"/>
  <c r="M278" i="4"/>
  <c r="J287" i="4"/>
  <c r="J293" i="4"/>
  <c r="J415" i="4"/>
  <c r="J95" i="4"/>
  <c r="J174" i="4"/>
  <c r="J238" i="4"/>
  <c r="M393" i="4"/>
  <c r="J83" i="4"/>
  <c r="M89" i="4"/>
  <c r="M105" i="4"/>
  <c r="J111" i="4"/>
  <c r="M128" i="4"/>
  <c r="J136" i="4"/>
  <c r="J145" i="4"/>
  <c r="J254" i="4"/>
  <c r="J291" i="4"/>
  <c r="M301" i="4"/>
  <c r="J407" i="4"/>
  <c r="M416" i="4"/>
  <c r="J99" i="4"/>
  <c r="J168" i="4"/>
  <c r="J184" i="4"/>
  <c r="J220" i="4"/>
  <c r="J232" i="4"/>
  <c r="M274" i="4"/>
  <c r="J279" i="4"/>
  <c r="J391" i="4"/>
  <c r="M420" i="4"/>
  <c r="J423" i="4"/>
  <c r="M109" i="4"/>
  <c r="M112" i="4"/>
  <c r="J118" i="4"/>
  <c r="J134" i="4"/>
  <c r="J143" i="4"/>
  <c r="J156" i="4"/>
  <c r="K172" i="4"/>
  <c r="J236" i="4"/>
  <c r="J248" i="4"/>
  <c r="M408" i="4"/>
  <c r="M421" i="4"/>
  <c r="L84" i="4"/>
  <c r="J160" i="4"/>
  <c r="L178" i="4"/>
  <c r="J252" i="4"/>
  <c r="J255" i="4"/>
  <c r="M283" i="4"/>
  <c r="M286" i="4"/>
  <c r="K411" i="4"/>
  <c r="M411" i="4" s="1"/>
  <c r="J119" i="4"/>
  <c r="J126" i="4"/>
  <c r="M131" i="4"/>
  <c r="M246" i="4"/>
  <c r="M293" i="4"/>
  <c r="J94" i="4"/>
  <c r="L94" i="4"/>
  <c r="M94" i="4" s="1"/>
  <c r="L107" i="4"/>
  <c r="M107" i="4" s="1"/>
  <c r="J107" i="4"/>
  <c r="L161" i="4"/>
  <c r="M161" i="4" s="1"/>
  <c r="J161" i="4"/>
  <c r="J79" i="4"/>
  <c r="L98" i="4"/>
  <c r="L101" i="4"/>
  <c r="M101" i="4" s="1"/>
  <c r="J101" i="4"/>
  <c r="L114" i="4"/>
  <c r="M114" i="4" s="1"/>
  <c r="L117" i="4"/>
  <c r="M117" i="4" s="1"/>
  <c r="J117" i="4"/>
  <c r="M119" i="4"/>
  <c r="L137" i="4"/>
  <c r="M137" i="4" s="1"/>
  <c r="J137" i="4"/>
  <c r="L151" i="4"/>
  <c r="M151" i="4" s="1"/>
  <c r="J151" i="4"/>
  <c r="K186" i="4"/>
  <c r="M186" i="4" s="1"/>
  <c r="J202" i="4"/>
  <c r="L202" i="4"/>
  <c r="J216" i="4"/>
  <c r="J267" i="4"/>
  <c r="J80" i="4"/>
  <c r="L80" i="4"/>
  <c r="J93" i="4"/>
  <c r="M104" i="4"/>
  <c r="J109" i="4"/>
  <c r="M120" i="4"/>
  <c r="L123" i="4"/>
  <c r="M123" i="4" s="1"/>
  <c r="J123" i="4"/>
  <c r="M148" i="4"/>
  <c r="M232" i="4"/>
  <c r="J250" i="4"/>
  <c r="L250" i="4"/>
  <c r="M250" i="4" s="1"/>
  <c r="J264" i="4"/>
  <c r="J271" i="4"/>
  <c r="L271" i="4"/>
  <c r="L285" i="4"/>
  <c r="M285" i="4" s="1"/>
  <c r="J285" i="4"/>
  <c r="K297" i="4"/>
  <c r="M297" i="4" s="1"/>
  <c r="J297" i="4"/>
  <c r="M397" i="4"/>
  <c r="L317" i="4"/>
  <c r="M317" i="4" s="1"/>
  <c r="J317" i="4"/>
  <c r="L349" i="4"/>
  <c r="M349" i="4" s="1"/>
  <c r="J349" i="4"/>
  <c r="J170" i="4"/>
  <c r="J218" i="4"/>
  <c r="L218" i="4"/>
  <c r="M218" i="4" s="1"/>
  <c r="K83" i="4"/>
  <c r="M83" i="4" s="1"/>
  <c r="J88" i="4"/>
  <c r="M111" i="4"/>
  <c r="J113" i="4"/>
  <c r="J127" i="4"/>
  <c r="J130" i="4"/>
  <c r="L130" i="4"/>
  <c r="J141" i="4"/>
  <c r="K143" i="4"/>
  <c r="M143" i="4" s="1"/>
  <c r="J146" i="4"/>
  <c r="L146" i="4"/>
  <c r="M146" i="4" s="1"/>
  <c r="M153" i="4"/>
  <c r="J155" i="4"/>
  <c r="L182" i="4"/>
  <c r="J182" i="4"/>
  <c r="L212" i="4"/>
  <c r="J212" i="4"/>
  <c r="M226" i="4"/>
  <c r="M248" i="4"/>
  <c r="M268" i="4"/>
  <c r="L91" i="4"/>
  <c r="M91" i="4" s="1"/>
  <c r="J91" i="4"/>
  <c r="J110" i="4"/>
  <c r="L110" i="4"/>
  <c r="L196" i="4"/>
  <c r="M196" i="4" s="1"/>
  <c r="J196" i="4"/>
  <c r="L333" i="4"/>
  <c r="M333" i="4" s="1"/>
  <c r="J333" i="4"/>
  <c r="L365" i="4"/>
  <c r="M365" i="4" s="1"/>
  <c r="J365" i="4"/>
  <c r="L381" i="4"/>
  <c r="M381" i="4" s="1"/>
  <c r="J381" i="4"/>
  <c r="M81" i="4"/>
  <c r="L149" i="4"/>
  <c r="M149" i="4" s="1"/>
  <c r="J149" i="4"/>
  <c r="M85" i="4"/>
  <c r="M95" i="4"/>
  <c r="J97" i="4"/>
  <c r="J81" i="4"/>
  <c r="J86" i="4"/>
  <c r="L86" i="4"/>
  <c r="M86" i="4" s="1"/>
  <c r="M99" i="4"/>
  <c r="L102" i="4"/>
  <c r="J105" i="4"/>
  <c r="M115" i="4"/>
  <c r="L118" i="4"/>
  <c r="J121" i="4"/>
  <c r="M125" i="4"/>
  <c r="M135" i="4"/>
  <c r="L158" i="4"/>
  <c r="M158" i="4" s="1"/>
  <c r="J188" i="4"/>
  <c r="J200" i="4"/>
  <c r="M230" i="4"/>
  <c r="L260" i="4"/>
  <c r="M260" i="4" s="1"/>
  <c r="J260" i="4"/>
  <c r="M141" i="4"/>
  <c r="L244" i="4"/>
  <c r="M244" i="4" s="1"/>
  <c r="J244" i="4"/>
  <c r="L139" i="4"/>
  <c r="M139" i="4" s="1"/>
  <c r="J139" i="4"/>
  <c r="J234" i="4"/>
  <c r="L234" i="4"/>
  <c r="M234" i="4" s="1"/>
  <c r="L273" i="4"/>
  <c r="M273" i="4" s="1"/>
  <c r="J273" i="4"/>
  <c r="M127" i="4"/>
  <c r="K103" i="4"/>
  <c r="M103" i="4" s="1"/>
  <c r="J103" i="4"/>
  <c r="J125" i="4"/>
  <c r="J166" i="4"/>
  <c r="L166" i="4"/>
  <c r="L180" i="4"/>
  <c r="J180" i="4"/>
  <c r="J204" i="4"/>
  <c r="L228" i="4"/>
  <c r="M228" i="4" s="1"/>
  <c r="J228" i="4"/>
  <c r="M242" i="4"/>
  <c r="M264" i="4"/>
  <c r="J142" i="4"/>
  <c r="M144" i="4"/>
  <c r="J154" i="4"/>
  <c r="M159" i="4"/>
  <c r="J198" i="4"/>
  <c r="J214" i="4"/>
  <c r="J230" i="4"/>
  <c r="J246" i="4"/>
  <c r="J262" i="4"/>
  <c r="J278" i="4"/>
  <c r="J303" i="4"/>
  <c r="J319" i="4"/>
  <c r="J335" i="4"/>
  <c r="J383" i="4"/>
  <c r="J399" i="4"/>
  <c r="J401" i="4"/>
  <c r="M417" i="4"/>
  <c r="J419" i="4"/>
  <c r="K423" i="4"/>
  <c r="M423" i="4" s="1"/>
  <c r="J425" i="4"/>
  <c r="J432" i="4"/>
  <c r="M434" i="4"/>
  <c r="M240" i="4"/>
  <c r="J397" i="4"/>
  <c r="M413" i="4"/>
  <c r="J421" i="4"/>
  <c r="M428" i="4"/>
  <c r="M157" i="4"/>
  <c r="M224" i="4"/>
  <c r="M256" i="4"/>
  <c r="J135" i="4"/>
  <c r="J140" i="4"/>
  <c r="M145" i="4"/>
  <c r="J152" i="4"/>
  <c r="L154" i="4"/>
  <c r="M154" i="4" s="1"/>
  <c r="J159" i="4"/>
  <c r="J162" i="4"/>
  <c r="J164" i="4"/>
  <c r="J194" i="4"/>
  <c r="J210" i="4"/>
  <c r="J226" i="4"/>
  <c r="J242" i="4"/>
  <c r="J258" i="4"/>
  <c r="M265" i="4"/>
  <c r="M277" i="4"/>
  <c r="J289" i="4"/>
  <c r="J301" i="4"/>
  <c r="J315" i="4"/>
  <c r="J331" i="4"/>
  <c r="J379" i="4"/>
  <c r="J395" i="4"/>
  <c r="K415" i="4"/>
  <c r="M415" i="4" s="1"/>
  <c r="J417" i="4"/>
  <c r="M133" i="4"/>
  <c r="M147" i="4"/>
  <c r="J87" i="4"/>
  <c r="M97" i="4"/>
  <c r="J106" i="4"/>
  <c r="M113" i="4"/>
  <c r="J122" i="4"/>
  <c r="J124" i="4"/>
  <c r="L126" i="4"/>
  <c r="M129" i="4"/>
  <c r="J133" i="4"/>
  <c r="J138" i="4"/>
  <c r="J147" i="4"/>
  <c r="J150" i="4"/>
  <c r="M155" i="4"/>
  <c r="J157" i="4"/>
  <c r="J176" i="4"/>
  <c r="J192" i="4"/>
  <c r="J208" i="4"/>
  <c r="M220" i="4"/>
  <c r="J224" i="4"/>
  <c r="M236" i="4"/>
  <c r="J240" i="4"/>
  <c r="J247" i="4"/>
  <c r="M252" i="4"/>
  <c r="J256" i="4"/>
  <c r="J263" i="4"/>
  <c r="M266" i="4"/>
  <c r="L270" i="4"/>
  <c r="M270" i="4" s="1"/>
  <c r="J313" i="4"/>
  <c r="J329" i="4"/>
  <c r="J345" i="4"/>
  <c r="J361" i="4"/>
  <c r="J377" i="4"/>
  <c r="J393" i="4"/>
  <c r="M409" i="4"/>
  <c r="J413" i="4"/>
  <c r="K435" i="4"/>
  <c r="M435" i="4" s="1"/>
  <c r="M405" i="4"/>
  <c r="M429" i="4"/>
  <c r="J295" i="4"/>
  <c r="J309" i="4"/>
  <c r="J325" i="4"/>
  <c r="J341" i="4"/>
  <c r="J357" i="4"/>
  <c r="J373" i="4"/>
  <c r="J389" i="4"/>
  <c r="K407" i="4"/>
  <c r="J409" i="4"/>
  <c r="M222" i="4"/>
  <c r="M238" i="4"/>
  <c r="M254" i="4"/>
  <c r="M269" i="4"/>
  <c r="J283" i="4"/>
  <c r="K295" i="4"/>
  <c r="M295" i="4" s="1"/>
  <c r="J307" i="4"/>
  <c r="J323" i="4"/>
  <c r="J339" i="4"/>
  <c r="J371" i="4"/>
  <c r="J387" i="4"/>
  <c r="M401" i="4"/>
  <c r="J403" i="4"/>
  <c r="J405" i="4"/>
  <c r="M407" i="4"/>
  <c r="M412" i="4"/>
  <c r="M425" i="4"/>
  <c r="J427" i="4"/>
  <c r="J429" i="4"/>
  <c r="M431" i="4"/>
  <c r="M90" i="4"/>
  <c r="M79" i="4"/>
  <c r="M106" i="4"/>
  <c r="M122" i="4"/>
  <c r="M138" i="4"/>
  <c r="M150" i="4"/>
  <c r="M100" i="4"/>
  <c r="M102" i="4"/>
  <c r="M118" i="4"/>
  <c r="M132" i="4"/>
  <c r="M134" i="4"/>
  <c r="M84" i="4"/>
  <c r="M98" i="4"/>
  <c r="M130" i="4"/>
  <c r="M142" i="4"/>
  <c r="M80" i="4"/>
  <c r="M92" i="4"/>
  <c r="M108" i="4"/>
  <c r="M110" i="4"/>
  <c r="M126" i="4"/>
  <c r="J82" i="4"/>
  <c r="J92" i="4"/>
  <c r="J96" i="4"/>
  <c r="J100" i="4"/>
  <c r="J104" i="4"/>
  <c r="J108" i="4"/>
  <c r="J112" i="4"/>
  <c r="J120" i="4"/>
  <c r="J128" i="4"/>
  <c r="J132" i="4"/>
  <c r="J144" i="4"/>
  <c r="J148" i="4"/>
  <c r="M164" i="4"/>
  <c r="J223" i="4"/>
  <c r="L223" i="4"/>
  <c r="M223" i="4" s="1"/>
  <c r="M225" i="4"/>
  <c r="J239" i="4"/>
  <c r="L239" i="4"/>
  <c r="M239" i="4" s="1"/>
  <c r="M241" i="4"/>
  <c r="M257" i="4"/>
  <c r="L116" i="4"/>
  <c r="M116" i="4" s="1"/>
  <c r="L124" i="4"/>
  <c r="M124" i="4" s="1"/>
  <c r="L136" i="4"/>
  <c r="M136" i="4" s="1"/>
  <c r="L140" i="4"/>
  <c r="M140" i="4" s="1"/>
  <c r="L152" i="4"/>
  <c r="M152" i="4" s="1"/>
  <c r="L156" i="4"/>
  <c r="L160" i="4"/>
  <c r="M160" i="4" s="1"/>
  <c r="L87" i="4"/>
  <c r="M87" i="4" s="1"/>
  <c r="J90" i="4"/>
  <c r="J219" i="4"/>
  <c r="L219" i="4"/>
  <c r="M219" i="4" s="1"/>
  <c r="M221" i="4"/>
  <c r="J235" i="4"/>
  <c r="L235" i="4"/>
  <c r="M235" i="4" s="1"/>
  <c r="M237" i="4"/>
  <c r="M253" i="4"/>
  <c r="M166" i="4"/>
  <c r="M170" i="4"/>
  <c r="M174" i="4"/>
  <c r="M178" i="4"/>
  <c r="M182" i="4"/>
  <c r="M190" i="4"/>
  <c r="M194" i="4"/>
  <c r="M198" i="4"/>
  <c r="M202" i="4"/>
  <c r="M206" i="4"/>
  <c r="M210" i="4"/>
  <c r="M214" i="4"/>
  <c r="J89" i="4"/>
  <c r="M162" i="4"/>
  <c r="J167" i="4"/>
  <c r="L167" i="4"/>
  <c r="M167" i="4" s="1"/>
  <c r="K169" i="4"/>
  <c r="M169" i="4" s="1"/>
  <c r="J169" i="4"/>
  <c r="J171" i="4"/>
  <c r="L171" i="4"/>
  <c r="M171" i="4" s="1"/>
  <c r="K173" i="4"/>
  <c r="M173" i="4" s="1"/>
  <c r="J173" i="4"/>
  <c r="J175" i="4"/>
  <c r="L175" i="4"/>
  <c r="M175" i="4" s="1"/>
  <c r="K177" i="4"/>
  <c r="M177" i="4" s="1"/>
  <c r="J177" i="4"/>
  <c r="J179" i="4"/>
  <c r="L179" i="4"/>
  <c r="M179" i="4" s="1"/>
  <c r="K181" i="4"/>
  <c r="M181" i="4" s="1"/>
  <c r="J181" i="4"/>
  <c r="J183" i="4"/>
  <c r="L183" i="4"/>
  <c r="M183" i="4" s="1"/>
  <c r="K185" i="4"/>
  <c r="M185" i="4" s="1"/>
  <c r="J185" i="4"/>
  <c r="J187" i="4"/>
  <c r="L187" i="4"/>
  <c r="M187" i="4" s="1"/>
  <c r="K189" i="4"/>
  <c r="M189" i="4" s="1"/>
  <c r="J189" i="4"/>
  <c r="J191" i="4"/>
  <c r="L191" i="4"/>
  <c r="M191" i="4" s="1"/>
  <c r="K193" i="4"/>
  <c r="M193" i="4" s="1"/>
  <c r="J193" i="4"/>
  <c r="J195" i="4"/>
  <c r="L195" i="4"/>
  <c r="M195" i="4" s="1"/>
  <c r="K197" i="4"/>
  <c r="M197" i="4" s="1"/>
  <c r="J197" i="4"/>
  <c r="J199" i="4"/>
  <c r="L199" i="4"/>
  <c r="M199" i="4" s="1"/>
  <c r="K201" i="4"/>
  <c r="M201" i="4" s="1"/>
  <c r="J201" i="4"/>
  <c r="J203" i="4"/>
  <c r="L203" i="4"/>
  <c r="M203" i="4" s="1"/>
  <c r="K205" i="4"/>
  <c r="M205" i="4" s="1"/>
  <c r="J205" i="4"/>
  <c r="J207" i="4"/>
  <c r="L207" i="4"/>
  <c r="M207" i="4" s="1"/>
  <c r="K209" i="4"/>
  <c r="M209" i="4" s="1"/>
  <c r="J209" i="4"/>
  <c r="J211" i="4"/>
  <c r="L211" i="4"/>
  <c r="M211" i="4" s="1"/>
  <c r="K213" i="4"/>
  <c r="M213" i="4" s="1"/>
  <c r="J213" i="4"/>
  <c r="J215" i="4"/>
  <c r="L215" i="4"/>
  <c r="M215" i="4" s="1"/>
  <c r="M217" i="4"/>
  <c r="J231" i="4"/>
  <c r="L231" i="4"/>
  <c r="M231" i="4" s="1"/>
  <c r="M233" i="4"/>
  <c r="M249" i="4"/>
  <c r="M272" i="4"/>
  <c r="J163" i="4"/>
  <c r="L163" i="4"/>
  <c r="M163" i="4" s="1"/>
  <c r="K165" i="4"/>
  <c r="M165" i="4" s="1"/>
  <c r="J165" i="4"/>
  <c r="J227" i="4"/>
  <c r="L227" i="4"/>
  <c r="M227" i="4" s="1"/>
  <c r="M229" i="4"/>
  <c r="J243" i="4"/>
  <c r="L243" i="4"/>
  <c r="M243" i="4" s="1"/>
  <c r="M245" i="4"/>
  <c r="M261" i="4"/>
  <c r="M168" i="4"/>
  <c r="M172" i="4"/>
  <c r="M176" i="4"/>
  <c r="M180" i="4"/>
  <c r="M184" i="4"/>
  <c r="M188" i="4"/>
  <c r="M192" i="4"/>
  <c r="M200" i="4"/>
  <c r="M204" i="4"/>
  <c r="M208" i="4"/>
  <c r="M212" i="4"/>
  <c r="J266" i="4"/>
  <c r="J268" i="4"/>
  <c r="J274" i="4"/>
  <c r="K294" i="4"/>
  <c r="M294" i="4" s="1"/>
  <c r="J294" i="4"/>
  <c r="L300" i="4"/>
  <c r="M300" i="4" s="1"/>
  <c r="J300" i="4"/>
  <c r="L304" i="4"/>
  <c r="M304" i="4" s="1"/>
  <c r="J304" i="4"/>
  <c r="L308" i="4"/>
  <c r="M308" i="4" s="1"/>
  <c r="J308" i="4"/>
  <c r="L312" i="4"/>
  <c r="M312" i="4" s="1"/>
  <c r="J312" i="4"/>
  <c r="L316" i="4"/>
  <c r="M316" i="4" s="1"/>
  <c r="J316" i="4"/>
  <c r="L320" i="4"/>
  <c r="M320" i="4" s="1"/>
  <c r="J320" i="4"/>
  <c r="L324" i="4"/>
  <c r="M324" i="4" s="1"/>
  <c r="J324" i="4"/>
  <c r="L328" i="4"/>
  <c r="M328" i="4" s="1"/>
  <c r="J328" i="4"/>
  <c r="L332" i="4"/>
  <c r="M332" i="4" s="1"/>
  <c r="J332" i="4"/>
  <c r="L336" i="4"/>
  <c r="M336" i="4" s="1"/>
  <c r="J336" i="4"/>
  <c r="L340" i="4"/>
  <c r="M340" i="4" s="1"/>
  <c r="J340" i="4"/>
  <c r="L344" i="4"/>
  <c r="M344" i="4" s="1"/>
  <c r="J344" i="4"/>
  <c r="L348" i="4"/>
  <c r="M348" i="4" s="1"/>
  <c r="J348" i="4"/>
  <c r="L352" i="4"/>
  <c r="M352" i="4" s="1"/>
  <c r="J352" i="4"/>
  <c r="L356" i="4"/>
  <c r="M356" i="4" s="1"/>
  <c r="J356" i="4"/>
  <c r="L360" i="4"/>
  <c r="M360" i="4" s="1"/>
  <c r="J360" i="4"/>
  <c r="L364" i="4"/>
  <c r="M364" i="4" s="1"/>
  <c r="J364" i="4"/>
  <c r="L368" i="4"/>
  <c r="M368" i="4" s="1"/>
  <c r="J368" i="4"/>
  <c r="L372" i="4"/>
  <c r="M372" i="4" s="1"/>
  <c r="J372" i="4"/>
  <c r="L376" i="4"/>
  <c r="M376" i="4" s="1"/>
  <c r="J376" i="4"/>
  <c r="L380" i="4"/>
  <c r="M380" i="4" s="1"/>
  <c r="J380" i="4"/>
  <c r="L384" i="4"/>
  <c r="M384" i="4" s="1"/>
  <c r="J384" i="4"/>
  <c r="L388" i="4"/>
  <c r="M388" i="4" s="1"/>
  <c r="J388" i="4"/>
  <c r="L392" i="4"/>
  <c r="M392" i="4" s="1"/>
  <c r="J392" i="4"/>
  <c r="L396" i="4"/>
  <c r="M396" i="4" s="1"/>
  <c r="J396" i="4"/>
  <c r="L400" i="4"/>
  <c r="M400" i="4" s="1"/>
  <c r="J400" i="4"/>
  <c r="K406" i="4"/>
  <c r="M406" i="4" s="1"/>
  <c r="J406" i="4"/>
  <c r="M427" i="4"/>
  <c r="L247" i="4"/>
  <c r="M247" i="4" s="1"/>
  <c r="L251" i="4"/>
  <c r="M251" i="4" s="1"/>
  <c r="L255" i="4"/>
  <c r="M255" i="4" s="1"/>
  <c r="L259" i="4"/>
  <c r="M259" i="4" s="1"/>
  <c r="L263" i="4"/>
  <c r="M263" i="4" s="1"/>
  <c r="L280" i="4"/>
  <c r="M280" i="4" s="1"/>
  <c r="J280" i="4"/>
  <c r="K298" i="4"/>
  <c r="M298" i="4" s="1"/>
  <c r="J298" i="4"/>
  <c r="K402" i="4"/>
  <c r="M402" i="4" s="1"/>
  <c r="J402" i="4"/>
  <c r="K302" i="4"/>
  <c r="M302" i="4" s="1"/>
  <c r="J302" i="4"/>
  <c r="K306" i="4"/>
  <c r="M306" i="4" s="1"/>
  <c r="J306" i="4"/>
  <c r="K310" i="4"/>
  <c r="M310" i="4" s="1"/>
  <c r="J310" i="4"/>
  <c r="K314" i="4"/>
  <c r="J314" i="4"/>
  <c r="K318" i="4"/>
  <c r="M318" i="4" s="1"/>
  <c r="J318" i="4"/>
  <c r="K322" i="4"/>
  <c r="M322" i="4" s="1"/>
  <c r="J322" i="4"/>
  <c r="K326" i="4"/>
  <c r="M326" i="4" s="1"/>
  <c r="J326" i="4"/>
  <c r="K330" i="4"/>
  <c r="J330" i="4"/>
  <c r="K334" i="4"/>
  <c r="M334" i="4" s="1"/>
  <c r="J334" i="4"/>
  <c r="K338" i="4"/>
  <c r="M338" i="4" s="1"/>
  <c r="J338" i="4"/>
  <c r="K342" i="4"/>
  <c r="M342" i="4" s="1"/>
  <c r="J342" i="4"/>
  <c r="K346" i="4"/>
  <c r="J346" i="4"/>
  <c r="K350" i="4"/>
  <c r="M350" i="4" s="1"/>
  <c r="J350" i="4"/>
  <c r="K354" i="4"/>
  <c r="M354" i="4" s="1"/>
  <c r="J354" i="4"/>
  <c r="K358" i="4"/>
  <c r="M358" i="4" s="1"/>
  <c r="J358" i="4"/>
  <c r="K362" i="4"/>
  <c r="J362" i="4"/>
  <c r="K366" i="4"/>
  <c r="M366" i="4" s="1"/>
  <c r="J366" i="4"/>
  <c r="K370" i="4"/>
  <c r="M370" i="4" s="1"/>
  <c r="J370" i="4"/>
  <c r="K374" i="4"/>
  <c r="M374" i="4" s="1"/>
  <c r="J374" i="4"/>
  <c r="K378" i="4"/>
  <c r="J378" i="4"/>
  <c r="K382" i="4"/>
  <c r="M382" i="4" s="1"/>
  <c r="J382" i="4"/>
  <c r="K386" i="4"/>
  <c r="J386" i="4"/>
  <c r="K390" i="4"/>
  <c r="M390" i="4" s="1"/>
  <c r="J390" i="4"/>
  <c r="K394" i="4"/>
  <c r="J394" i="4"/>
  <c r="K398" i="4"/>
  <c r="M398" i="4" s="1"/>
  <c r="J398" i="4"/>
  <c r="M419" i="4"/>
  <c r="K430" i="4"/>
  <c r="M430" i="4" s="1"/>
  <c r="J430" i="4"/>
  <c r="J217" i="4"/>
  <c r="J221" i="4"/>
  <c r="J225" i="4"/>
  <c r="J229" i="4"/>
  <c r="J233" i="4"/>
  <c r="J237" i="4"/>
  <c r="J241" i="4"/>
  <c r="J245" i="4"/>
  <c r="J249" i="4"/>
  <c r="J253" i="4"/>
  <c r="J257" i="4"/>
  <c r="J261" i="4"/>
  <c r="J265" i="4"/>
  <c r="M271" i="4"/>
  <c r="L284" i="4"/>
  <c r="M284" i="4" s="1"/>
  <c r="J284" i="4"/>
  <c r="K287" i="4"/>
  <c r="M287" i="4" s="1"/>
  <c r="M314" i="4"/>
  <c r="M330" i="4"/>
  <c r="M346" i="4"/>
  <c r="M362" i="4"/>
  <c r="M378" i="4"/>
  <c r="M386" i="4"/>
  <c r="M394" i="4"/>
  <c r="K426" i="4"/>
  <c r="J426" i="4"/>
  <c r="J272" i="4"/>
  <c r="J282" i="4"/>
  <c r="K291" i="4"/>
  <c r="M291" i="4" s="1"/>
  <c r="J347" i="4"/>
  <c r="J351" i="4"/>
  <c r="J355" i="4"/>
  <c r="J363" i="4"/>
  <c r="J367" i="4"/>
  <c r="K422" i="4"/>
  <c r="J422" i="4"/>
  <c r="M426" i="4"/>
  <c r="L288" i="4"/>
  <c r="M288" i="4" s="1"/>
  <c r="J288" i="4"/>
  <c r="K418" i="4"/>
  <c r="M418" i="4" s="1"/>
  <c r="J418" i="4"/>
  <c r="M422" i="4"/>
  <c r="M275" i="4"/>
  <c r="J286" i="4"/>
  <c r="L292" i="4"/>
  <c r="M292" i="4" s="1"/>
  <c r="J292" i="4"/>
  <c r="K299" i="4"/>
  <c r="M299" i="4" s="1"/>
  <c r="K303" i="4"/>
  <c r="M303" i="4" s="1"/>
  <c r="K307" i="4"/>
  <c r="M307" i="4" s="1"/>
  <c r="K311" i="4"/>
  <c r="M311" i="4" s="1"/>
  <c r="K315" i="4"/>
  <c r="M315" i="4" s="1"/>
  <c r="K319" i="4"/>
  <c r="M319" i="4" s="1"/>
  <c r="K323" i="4"/>
  <c r="M323" i="4" s="1"/>
  <c r="K327" i="4"/>
  <c r="K331" i="4"/>
  <c r="M331" i="4" s="1"/>
  <c r="K335" i="4"/>
  <c r="M335" i="4" s="1"/>
  <c r="K339" i="4"/>
  <c r="M339" i="4" s="1"/>
  <c r="K343" i="4"/>
  <c r="M343" i="4" s="1"/>
  <c r="K359" i="4"/>
  <c r="K371" i="4"/>
  <c r="K375" i="4"/>
  <c r="M375" i="4" s="1"/>
  <c r="K379" i="4"/>
  <c r="M379" i="4" s="1"/>
  <c r="K383" i="4"/>
  <c r="M383" i="4" s="1"/>
  <c r="K387" i="4"/>
  <c r="M387" i="4" s="1"/>
  <c r="K391" i="4"/>
  <c r="M391" i="4" s="1"/>
  <c r="K395" i="4"/>
  <c r="M395" i="4" s="1"/>
  <c r="M403" i="4"/>
  <c r="K414" i="4"/>
  <c r="M414" i="4" s="1"/>
  <c r="J414" i="4"/>
  <c r="M267" i="4"/>
  <c r="J269" i="4"/>
  <c r="L276" i="4"/>
  <c r="M276" i="4" s="1"/>
  <c r="J276" i="4"/>
  <c r="K279" i="4"/>
  <c r="M279" i="4" s="1"/>
  <c r="J281" i="4"/>
  <c r="K290" i="4"/>
  <c r="M290" i="4" s="1"/>
  <c r="J290" i="4"/>
  <c r="L296" i="4"/>
  <c r="M296" i="4" s="1"/>
  <c r="J296" i="4"/>
  <c r="M327" i="4"/>
  <c r="M347" i="4"/>
  <c r="M351" i="4"/>
  <c r="M355" i="4"/>
  <c r="M359" i="4"/>
  <c r="M363" i="4"/>
  <c r="M367" i="4"/>
  <c r="M371" i="4"/>
  <c r="M399" i="4"/>
  <c r="L404" i="4"/>
  <c r="M404" i="4" s="1"/>
  <c r="J404" i="4"/>
  <c r="K410" i="4"/>
  <c r="M410" i="4" s="1"/>
  <c r="J410" i="4"/>
  <c r="M436" i="4"/>
  <c r="J408" i="4"/>
  <c r="J412" i="4"/>
  <c r="J416" i="4"/>
  <c r="J420" i="4"/>
  <c r="J424" i="4"/>
  <c r="J428" i="4"/>
  <c r="J434" i="4"/>
  <c r="J436" i="4"/>
  <c r="O13" i="3"/>
  <c r="O11" i="3"/>
  <c r="O9" i="3"/>
  <c r="O8" i="3"/>
  <c r="M1" i="3"/>
  <c r="J1" i="3"/>
  <c r="I3" i="3"/>
  <c r="I4" i="3"/>
  <c r="I5" i="3"/>
  <c r="I6" i="3"/>
  <c r="I7" i="3"/>
  <c r="I8" i="3"/>
  <c r="I9" i="3"/>
  <c r="I10" i="3"/>
  <c r="K10" i="3" s="1"/>
  <c r="I11" i="3"/>
  <c r="I12" i="3"/>
  <c r="I13" i="3"/>
  <c r="I14" i="3"/>
  <c r="I15" i="3"/>
  <c r="I16" i="3"/>
  <c r="I17" i="3"/>
  <c r="I18" i="3"/>
  <c r="K18" i="3" s="1"/>
  <c r="I19" i="3"/>
  <c r="I20" i="3"/>
  <c r="I21" i="3"/>
  <c r="I22" i="3"/>
  <c r="I23" i="3"/>
  <c r="I24" i="3"/>
  <c r="I25" i="3"/>
  <c r="I26" i="3"/>
  <c r="K26" i="3" s="1"/>
  <c r="I27" i="3"/>
  <c r="I28" i="3"/>
  <c r="I29" i="3"/>
  <c r="I30" i="3"/>
  <c r="I31" i="3"/>
  <c r="I32" i="3"/>
  <c r="I33" i="3"/>
  <c r="I34" i="3"/>
  <c r="K34" i="3" s="1"/>
  <c r="I35" i="3"/>
  <c r="I36" i="3"/>
  <c r="I37" i="3"/>
  <c r="I38" i="3"/>
  <c r="I39" i="3"/>
  <c r="I40" i="3"/>
  <c r="I41" i="3"/>
  <c r="I42" i="3"/>
  <c r="K42" i="3" s="1"/>
  <c r="I43" i="3"/>
  <c r="I44" i="3"/>
  <c r="I45" i="3"/>
  <c r="I46" i="3"/>
  <c r="I47" i="3"/>
  <c r="I48" i="3"/>
  <c r="I49" i="3"/>
  <c r="I50" i="3"/>
  <c r="K50" i="3" s="1"/>
  <c r="I51" i="3"/>
  <c r="I52" i="3"/>
  <c r="I53" i="3"/>
  <c r="I54" i="3"/>
  <c r="I55" i="3"/>
  <c r="I56" i="3"/>
  <c r="I57" i="3"/>
  <c r="I58" i="3"/>
  <c r="K58" i="3" s="1"/>
  <c r="I59" i="3"/>
  <c r="I60" i="3"/>
  <c r="I61" i="3"/>
  <c r="I62" i="3"/>
  <c r="I63" i="3"/>
  <c r="I64" i="3"/>
  <c r="I65" i="3"/>
  <c r="I66" i="3"/>
  <c r="K66" i="3" s="1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K98" i="3" s="1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K122" i="3" s="1"/>
  <c r="I123" i="3"/>
  <c r="I124" i="3"/>
  <c r="I125" i="3"/>
  <c r="I126" i="3"/>
  <c r="I127" i="3"/>
  <c r="I128" i="3"/>
  <c r="I129" i="3"/>
  <c r="I130" i="3"/>
  <c r="K130" i="3" s="1"/>
  <c r="I131" i="3"/>
  <c r="I132" i="3"/>
  <c r="I133" i="3"/>
  <c r="I134" i="3"/>
  <c r="I135" i="3"/>
  <c r="I136" i="3"/>
  <c r="I137" i="3"/>
  <c r="I138" i="3"/>
  <c r="K138" i="3" s="1"/>
  <c r="I139" i="3"/>
  <c r="I140" i="3"/>
  <c r="I141" i="3"/>
  <c r="I142" i="3"/>
  <c r="I143" i="3"/>
  <c r="I144" i="3"/>
  <c r="I145" i="3"/>
  <c r="I146" i="3"/>
  <c r="K146" i="3" s="1"/>
  <c r="I147" i="3"/>
  <c r="I148" i="3"/>
  <c r="I149" i="3"/>
  <c r="I150" i="3"/>
  <c r="I151" i="3"/>
  <c r="I152" i="3"/>
  <c r="I153" i="3"/>
  <c r="I154" i="3"/>
  <c r="K154" i="3" s="1"/>
  <c r="I155" i="3"/>
  <c r="I156" i="3"/>
  <c r="I157" i="3"/>
  <c r="I158" i="3"/>
  <c r="I159" i="3"/>
  <c r="I160" i="3"/>
  <c r="I161" i="3"/>
  <c r="I162" i="3"/>
  <c r="K162" i="3" s="1"/>
  <c r="I163" i="3"/>
  <c r="I164" i="3"/>
  <c r="I165" i="3"/>
  <c r="I166" i="3"/>
  <c r="I167" i="3"/>
  <c r="I168" i="3"/>
  <c r="I169" i="3"/>
  <c r="I170" i="3"/>
  <c r="K170" i="3" s="1"/>
  <c r="I171" i="3"/>
  <c r="I172" i="3"/>
  <c r="I173" i="3"/>
  <c r="I174" i="3"/>
  <c r="I175" i="3"/>
  <c r="I176" i="3"/>
  <c r="I177" i="3"/>
  <c r="I178" i="3"/>
  <c r="K178" i="3" s="1"/>
  <c r="I179" i="3"/>
  <c r="I180" i="3"/>
  <c r="I181" i="3"/>
  <c r="I182" i="3"/>
  <c r="I183" i="3"/>
  <c r="I184" i="3"/>
  <c r="I185" i="3"/>
  <c r="I186" i="3"/>
  <c r="K186" i="3" s="1"/>
  <c r="I187" i="3"/>
  <c r="I188" i="3"/>
  <c r="I189" i="3"/>
  <c r="I190" i="3"/>
  <c r="I191" i="3"/>
  <c r="I192" i="3"/>
  <c r="I193" i="3"/>
  <c r="I194" i="3"/>
  <c r="K194" i="3" s="1"/>
  <c r="I195" i="3"/>
  <c r="I196" i="3"/>
  <c r="I197" i="3"/>
  <c r="I198" i="3"/>
  <c r="I199" i="3"/>
  <c r="I200" i="3"/>
  <c r="I201" i="3"/>
  <c r="I202" i="3"/>
  <c r="K202" i="3" s="1"/>
  <c r="I203" i="3"/>
  <c r="I204" i="3"/>
  <c r="I205" i="3"/>
  <c r="I206" i="3"/>
  <c r="I207" i="3"/>
  <c r="I208" i="3"/>
  <c r="I209" i="3"/>
  <c r="I210" i="3"/>
  <c r="K210" i="3" s="1"/>
  <c r="I211" i="3"/>
  <c r="I212" i="3"/>
  <c r="I213" i="3"/>
  <c r="I214" i="3"/>
  <c r="I215" i="3"/>
  <c r="I216" i="3"/>
  <c r="I217" i="3"/>
  <c r="I218" i="3"/>
  <c r="K218" i="3" s="1"/>
  <c r="I219" i="3"/>
  <c r="I220" i="3"/>
  <c r="I221" i="3"/>
  <c r="I222" i="3"/>
  <c r="I223" i="3"/>
  <c r="I224" i="3"/>
  <c r="I225" i="3"/>
  <c r="I226" i="3"/>
  <c r="K226" i="3" s="1"/>
  <c r="I227" i="3"/>
  <c r="I228" i="3"/>
  <c r="I229" i="3"/>
  <c r="I230" i="3"/>
  <c r="I231" i="3"/>
  <c r="I232" i="3"/>
  <c r="I233" i="3"/>
  <c r="I234" i="3"/>
  <c r="K234" i="3" s="1"/>
  <c r="I235" i="3"/>
  <c r="I236" i="3"/>
  <c r="I237" i="3"/>
  <c r="I238" i="3"/>
  <c r="I239" i="3"/>
  <c r="I240" i="3"/>
  <c r="I241" i="3"/>
  <c r="I242" i="3"/>
  <c r="K242" i="3" s="1"/>
  <c r="I243" i="3"/>
  <c r="I244" i="3"/>
  <c r="I245" i="3"/>
  <c r="I246" i="3"/>
  <c r="I247" i="3"/>
  <c r="I248" i="3"/>
  <c r="I249" i="3"/>
  <c r="I250" i="3"/>
  <c r="K250" i="3" s="1"/>
  <c r="I251" i="3"/>
  <c r="I252" i="3"/>
  <c r="I253" i="3"/>
  <c r="I254" i="3"/>
  <c r="I255" i="3"/>
  <c r="I256" i="3"/>
  <c r="I257" i="3"/>
  <c r="I258" i="3"/>
  <c r="K258" i="3" s="1"/>
  <c r="I259" i="3"/>
  <c r="I260" i="3"/>
  <c r="I261" i="3"/>
  <c r="I262" i="3"/>
  <c r="I263" i="3"/>
  <c r="I264" i="3"/>
  <c r="I265" i="3"/>
  <c r="I266" i="3"/>
  <c r="K266" i="3" s="1"/>
  <c r="I267" i="3"/>
  <c r="I268" i="3"/>
  <c r="I269" i="3"/>
  <c r="I270" i="3"/>
  <c r="I271" i="3"/>
  <c r="I272" i="3"/>
  <c r="I273" i="3"/>
  <c r="I274" i="3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90" i="3"/>
  <c r="I291" i="3"/>
  <c r="I292" i="3"/>
  <c r="I293" i="3"/>
  <c r="I294" i="3"/>
  <c r="I295" i="3"/>
  <c r="I296" i="3"/>
  <c r="I297" i="3"/>
  <c r="I298" i="3"/>
  <c r="I299" i="3"/>
  <c r="I300" i="3"/>
  <c r="I301" i="3"/>
  <c r="I302" i="3"/>
  <c r="I303" i="3"/>
  <c r="I304" i="3"/>
  <c r="I305" i="3"/>
  <c r="I306" i="3"/>
  <c r="I307" i="3"/>
  <c r="I308" i="3"/>
  <c r="I309" i="3"/>
  <c r="I310" i="3"/>
  <c r="I311" i="3"/>
  <c r="I312" i="3"/>
  <c r="I313" i="3"/>
  <c r="I314" i="3"/>
  <c r="I315" i="3"/>
  <c r="I316" i="3"/>
  <c r="I317" i="3"/>
  <c r="I318" i="3"/>
  <c r="I319" i="3"/>
  <c r="I320" i="3"/>
  <c r="I321" i="3"/>
  <c r="I322" i="3"/>
  <c r="I323" i="3"/>
  <c r="I324" i="3"/>
  <c r="I325" i="3"/>
  <c r="I326" i="3"/>
  <c r="I327" i="3"/>
  <c r="I328" i="3"/>
  <c r="I329" i="3"/>
  <c r="I330" i="3"/>
  <c r="K330" i="3" s="1"/>
  <c r="I331" i="3"/>
  <c r="I332" i="3"/>
  <c r="I333" i="3"/>
  <c r="I334" i="3"/>
  <c r="I335" i="3"/>
  <c r="I336" i="3"/>
  <c r="I337" i="3"/>
  <c r="I338" i="3"/>
  <c r="K338" i="3" s="1"/>
  <c r="I339" i="3"/>
  <c r="I340" i="3"/>
  <c r="I341" i="3"/>
  <c r="I342" i="3"/>
  <c r="I343" i="3"/>
  <c r="I344" i="3"/>
  <c r="I345" i="3"/>
  <c r="I346" i="3"/>
  <c r="K346" i="3" s="1"/>
  <c r="I347" i="3"/>
  <c r="I348" i="3"/>
  <c r="I349" i="3"/>
  <c r="I350" i="3"/>
  <c r="I351" i="3"/>
  <c r="I352" i="3"/>
  <c r="I353" i="3"/>
  <c r="I354" i="3"/>
  <c r="I355" i="3"/>
  <c r="I356" i="3"/>
  <c r="J356" i="3" s="1"/>
  <c r="I357" i="3"/>
  <c r="J357" i="3" s="1"/>
  <c r="I358" i="3"/>
  <c r="I359" i="3"/>
  <c r="I2" i="3"/>
  <c r="L359" i="3"/>
  <c r="J359" i="3"/>
  <c r="L358" i="3"/>
  <c r="K358" i="3"/>
  <c r="L357" i="3"/>
  <c r="L356" i="3"/>
  <c r="L355" i="3"/>
  <c r="K355" i="3"/>
  <c r="L354" i="3"/>
  <c r="H353" i="3"/>
  <c r="L353" i="3" s="1"/>
  <c r="K352" i="3"/>
  <c r="H352" i="3"/>
  <c r="H351" i="3"/>
  <c r="L351" i="3" s="1"/>
  <c r="K350" i="3"/>
  <c r="H350" i="3"/>
  <c r="L350" i="3" s="1"/>
  <c r="K349" i="3"/>
  <c r="H349" i="3"/>
  <c r="K348" i="3"/>
  <c r="H348" i="3"/>
  <c r="L348" i="3" s="1"/>
  <c r="K347" i="3"/>
  <c r="H347" i="3"/>
  <c r="L347" i="3" s="1"/>
  <c r="H346" i="3"/>
  <c r="K345" i="3"/>
  <c r="H345" i="3"/>
  <c r="L345" i="3" s="1"/>
  <c r="K344" i="3"/>
  <c r="H344" i="3"/>
  <c r="K343" i="3"/>
  <c r="H343" i="3"/>
  <c r="K342" i="3"/>
  <c r="H342" i="3"/>
  <c r="L342" i="3" s="1"/>
  <c r="K341" i="3"/>
  <c r="H341" i="3"/>
  <c r="K340" i="3"/>
  <c r="H340" i="3"/>
  <c r="L340" i="3" s="1"/>
  <c r="K339" i="3"/>
  <c r="H339" i="3"/>
  <c r="J339" i="3" s="1"/>
  <c r="H338" i="3"/>
  <c r="K337" i="3"/>
  <c r="H337" i="3"/>
  <c r="L337" i="3" s="1"/>
  <c r="K336" i="3"/>
  <c r="H336" i="3"/>
  <c r="H335" i="3"/>
  <c r="L335" i="3" s="1"/>
  <c r="K334" i="3"/>
  <c r="H334" i="3"/>
  <c r="L334" i="3" s="1"/>
  <c r="K333" i="3"/>
  <c r="H333" i="3"/>
  <c r="L333" i="3" s="1"/>
  <c r="K332" i="3"/>
  <c r="H332" i="3"/>
  <c r="L332" i="3" s="1"/>
  <c r="H331" i="3"/>
  <c r="L331" i="3" s="1"/>
  <c r="H330" i="3"/>
  <c r="K329" i="3"/>
  <c r="H329" i="3"/>
  <c r="L329" i="3" s="1"/>
  <c r="K328" i="3"/>
  <c r="H328" i="3"/>
  <c r="K327" i="3"/>
  <c r="H327" i="3"/>
  <c r="H326" i="3"/>
  <c r="L326" i="3" s="1"/>
  <c r="K325" i="3"/>
  <c r="H325" i="3"/>
  <c r="L325" i="3" s="1"/>
  <c r="K324" i="3"/>
  <c r="H324" i="3"/>
  <c r="K323" i="3"/>
  <c r="H323" i="3"/>
  <c r="H322" i="3"/>
  <c r="L322" i="3" s="1"/>
  <c r="H321" i="3"/>
  <c r="L321" i="3" s="1"/>
  <c r="K320" i="3"/>
  <c r="H320" i="3"/>
  <c r="K319" i="3"/>
  <c r="H319" i="3"/>
  <c r="H318" i="3"/>
  <c r="L318" i="3" s="1"/>
  <c r="K317" i="3"/>
  <c r="H317" i="3"/>
  <c r="J317" i="3" s="1"/>
  <c r="K316" i="3"/>
  <c r="H316" i="3"/>
  <c r="K315" i="3"/>
  <c r="H315" i="3"/>
  <c r="H314" i="3"/>
  <c r="L314" i="3" s="1"/>
  <c r="K313" i="3"/>
  <c r="H313" i="3"/>
  <c r="K312" i="3"/>
  <c r="H312" i="3"/>
  <c r="K311" i="3"/>
  <c r="H311" i="3"/>
  <c r="L311" i="3" s="1"/>
  <c r="H310" i="3"/>
  <c r="L310" i="3" s="1"/>
  <c r="K309" i="3"/>
  <c r="H309" i="3"/>
  <c r="K308" i="3"/>
  <c r="H308" i="3"/>
  <c r="K307" i="3"/>
  <c r="H307" i="3"/>
  <c r="L307" i="3" s="1"/>
  <c r="L306" i="3"/>
  <c r="H306" i="3"/>
  <c r="K305" i="3"/>
  <c r="H305" i="3"/>
  <c r="K304" i="3"/>
  <c r="H304" i="3"/>
  <c r="K303" i="3"/>
  <c r="H303" i="3"/>
  <c r="L303" i="3" s="1"/>
  <c r="H302" i="3"/>
  <c r="L302" i="3" s="1"/>
  <c r="K301" i="3"/>
  <c r="H301" i="3"/>
  <c r="K300" i="3"/>
  <c r="H300" i="3"/>
  <c r="K299" i="3"/>
  <c r="H299" i="3"/>
  <c r="H298" i="3"/>
  <c r="L298" i="3" s="1"/>
  <c r="K297" i="3"/>
  <c r="H297" i="3"/>
  <c r="L297" i="3" s="1"/>
  <c r="K296" i="3"/>
  <c r="H296" i="3"/>
  <c r="K295" i="3"/>
  <c r="H295" i="3"/>
  <c r="L295" i="3" s="1"/>
  <c r="H294" i="3"/>
  <c r="L294" i="3" s="1"/>
  <c r="H293" i="3"/>
  <c r="L293" i="3" s="1"/>
  <c r="K292" i="3"/>
  <c r="H292" i="3"/>
  <c r="K291" i="3"/>
  <c r="H291" i="3"/>
  <c r="H290" i="3"/>
  <c r="L290" i="3" s="1"/>
  <c r="H289" i="3"/>
  <c r="L289" i="3" s="1"/>
  <c r="K288" i="3"/>
  <c r="H288" i="3"/>
  <c r="K287" i="3"/>
  <c r="H287" i="3"/>
  <c r="J287" i="3" s="1"/>
  <c r="H286" i="3"/>
  <c r="L286" i="3" s="1"/>
  <c r="K285" i="3"/>
  <c r="H285" i="3"/>
  <c r="L285" i="3" s="1"/>
  <c r="K284" i="3"/>
  <c r="H284" i="3"/>
  <c r="K283" i="3"/>
  <c r="H283" i="3"/>
  <c r="H282" i="3"/>
  <c r="L282" i="3" s="1"/>
  <c r="K281" i="3"/>
  <c r="H281" i="3"/>
  <c r="K280" i="3"/>
  <c r="H280" i="3"/>
  <c r="K279" i="3"/>
  <c r="H279" i="3"/>
  <c r="H278" i="3"/>
  <c r="L278" i="3" s="1"/>
  <c r="K277" i="3"/>
  <c r="H277" i="3"/>
  <c r="L277" i="3" s="1"/>
  <c r="K276" i="3"/>
  <c r="H276" i="3"/>
  <c r="K275" i="3"/>
  <c r="H275" i="3"/>
  <c r="L275" i="3" s="1"/>
  <c r="H274" i="3"/>
  <c r="L274" i="3" s="1"/>
  <c r="H273" i="3"/>
  <c r="L273" i="3" s="1"/>
  <c r="K272" i="3"/>
  <c r="H272" i="3"/>
  <c r="K271" i="3"/>
  <c r="H271" i="3"/>
  <c r="L271" i="3" s="1"/>
  <c r="H270" i="3"/>
  <c r="L270" i="3" s="1"/>
  <c r="K269" i="3"/>
  <c r="H269" i="3"/>
  <c r="L269" i="3" s="1"/>
  <c r="M269" i="3" s="1"/>
  <c r="K268" i="3"/>
  <c r="H268" i="3"/>
  <c r="L268" i="3" s="1"/>
  <c r="K267" i="3"/>
  <c r="H267" i="3"/>
  <c r="H266" i="3"/>
  <c r="H265" i="3"/>
  <c r="L265" i="3" s="1"/>
  <c r="K264" i="3"/>
  <c r="H264" i="3"/>
  <c r="J264" i="3" s="1"/>
  <c r="K263" i="3"/>
  <c r="H263" i="3"/>
  <c r="L263" i="3" s="1"/>
  <c r="K262" i="3"/>
  <c r="H262" i="3"/>
  <c r="L262" i="3" s="1"/>
  <c r="K261" i="3"/>
  <c r="H261" i="3"/>
  <c r="L261" i="3" s="1"/>
  <c r="K260" i="3"/>
  <c r="H260" i="3"/>
  <c r="J260" i="3" s="1"/>
  <c r="K259" i="3"/>
  <c r="H259" i="3"/>
  <c r="L259" i="3" s="1"/>
  <c r="H258" i="3"/>
  <c r="L258" i="3" s="1"/>
  <c r="K257" i="3"/>
  <c r="H257" i="3"/>
  <c r="L257" i="3" s="1"/>
  <c r="K256" i="3"/>
  <c r="H256" i="3"/>
  <c r="L256" i="3" s="1"/>
  <c r="J255" i="3"/>
  <c r="K255" i="3"/>
  <c r="H255" i="3"/>
  <c r="L255" i="3" s="1"/>
  <c r="K254" i="3"/>
  <c r="H254" i="3"/>
  <c r="L254" i="3" s="1"/>
  <c r="M254" i="3" s="1"/>
  <c r="K253" i="3"/>
  <c r="H253" i="3"/>
  <c r="L253" i="3" s="1"/>
  <c r="K252" i="3"/>
  <c r="H252" i="3"/>
  <c r="K251" i="3"/>
  <c r="H251" i="3"/>
  <c r="H250" i="3"/>
  <c r="K249" i="3"/>
  <c r="H249" i="3"/>
  <c r="L249" i="3" s="1"/>
  <c r="K248" i="3"/>
  <c r="H248" i="3"/>
  <c r="K247" i="3"/>
  <c r="H247" i="3"/>
  <c r="L247" i="3" s="1"/>
  <c r="K246" i="3"/>
  <c r="H246" i="3"/>
  <c r="H245" i="3"/>
  <c r="L245" i="3" s="1"/>
  <c r="K244" i="3"/>
  <c r="H244" i="3"/>
  <c r="L244" i="3" s="1"/>
  <c r="H243" i="3"/>
  <c r="L243" i="3" s="1"/>
  <c r="L242" i="3"/>
  <c r="H242" i="3"/>
  <c r="H241" i="3"/>
  <c r="L241" i="3" s="1"/>
  <c r="L240" i="3"/>
  <c r="K240" i="3"/>
  <c r="H240" i="3"/>
  <c r="K239" i="3"/>
  <c r="H239" i="3"/>
  <c r="K238" i="3"/>
  <c r="H238" i="3"/>
  <c r="K237" i="3"/>
  <c r="H237" i="3"/>
  <c r="L237" i="3" s="1"/>
  <c r="K236" i="3"/>
  <c r="H236" i="3"/>
  <c r="L236" i="3" s="1"/>
  <c r="K235" i="3"/>
  <c r="H235" i="3"/>
  <c r="H234" i="3"/>
  <c r="H233" i="3"/>
  <c r="L233" i="3" s="1"/>
  <c r="K232" i="3"/>
  <c r="H232" i="3"/>
  <c r="K231" i="3"/>
  <c r="H231" i="3"/>
  <c r="L231" i="3" s="1"/>
  <c r="K230" i="3"/>
  <c r="H230" i="3"/>
  <c r="L230" i="3" s="1"/>
  <c r="L229" i="3"/>
  <c r="K229" i="3"/>
  <c r="H229" i="3"/>
  <c r="K228" i="3"/>
  <c r="H228" i="3"/>
  <c r="L228" i="3" s="1"/>
  <c r="K227" i="3"/>
  <c r="H227" i="3"/>
  <c r="L227" i="3" s="1"/>
  <c r="H226" i="3"/>
  <c r="L226" i="3" s="1"/>
  <c r="K225" i="3"/>
  <c r="H225" i="3"/>
  <c r="L225" i="3" s="1"/>
  <c r="K224" i="3"/>
  <c r="H224" i="3"/>
  <c r="L224" i="3" s="1"/>
  <c r="K223" i="3"/>
  <c r="H223" i="3"/>
  <c r="L223" i="3" s="1"/>
  <c r="K222" i="3"/>
  <c r="H222" i="3"/>
  <c r="L222" i="3" s="1"/>
  <c r="K221" i="3"/>
  <c r="H221" i="3"/>
  <c r="L221" i="3" s="1"/>
  <c r="K220" i="3"/>
  <c r="H220" i="3"/>
  <c r="K219" i="3"/>
  <c r="H219" i="3"/>
  <c r="H218" i="3"/>
  <c r="K217" i="3"/>
  <c r="H217" i="3"/>
  <c r="L217" i="3" s="1"/>
  <c r="K216" i="3"/>
  <c r="H216" i="3"/>
  <c r="K215" i="3"/>
  <c r="H215" i="3"/>
  <c r="L215" i="3" s="1"/>
  <c r="K214" i="3"/>
  <c r="H214" i="3"/>
  <c r="H213" i="3"/>
  <c r="L213" i="3" s="1"/>
  <c r="K212" i="3"/>
  <c r="H212" i="3"/>
  <c r="L212" i="3" s="1"/>
  <c r="K211" i="3"/>
  <c r="H211" i="3"/>
  <c r="L211" i="3" s="1"/>
  <c r="H210" i="3"/>
  <c r="L210" i="3" s="1"/>
  <c r="K209" i="3"/>
  <c r="H209" i="3"/>
  <c r="L209" i="3" s="1"/>
  <c r="L208" i="3"/>
  <c r="K208" i="3"/>
  <c r="H208" i="3"/>
  <c r="K207" i="3"/>
  <c r="H207" i="3"/>
  <c r="K206" i="3"/>
  <c r="H206" i="3"/>
  <c r="L206" i="3" s="1"/>
  <c r="K205" i="3"/>
  <c r="H205" i="3"/>
  <c r="L205" i="3" s="1"/>
  <c r="K204" i="3"/>
  <c r="H204" i="3"/>
  <c r="L204" i="3" s="1"/>
  <c r="K203" i="3"/>
  <c r="H203" i="3"/>
  <c r="H202" i="3"/>
  <c r="H201" i="3"/>
  <c r="L201" i="3" s="1"/>
  <c r="K200" i="3"/>
  <c r="H200" i="3"/>
  <c r="K199" i="3"/>
  <c r="H199" i="3"/>
  <c r="K198" i="3"/>
  <c r="H198" i="3"/>
  <c r="J198" i="3" s="1"/>
  <c r="K197" i="3"/>
  <c r="H197" i="3"/>
  <c r="J197" i="3" s="1"/>
  <c r="K196" i="3"/>
  <c r="H196" i="3"/>
  <c r="J196" i="3" s="1"/>
  <c r="K195" i="3"/>
  <c r="H195" i="3"/>
  <c r="L194" i="3"/>
  <c r="H194" i="3"/>
  <c r="K193" i="3"/>
  <c r="H193" i="3"/>
  <c r="K192" i="3"/>
  <c r="H192" i="3"/>
  <c r="J192" i="3" s="1"/>
  <c r="K191" i="3"/>
  <c r="H191" i="3"/>
  <c r="L191" i="3" s="1"/>
  <c r="K190" i="3"/>
  <c r="H190" i="3"/>
  <c r="J190" i="3" s="1"/>
  <c r="K189" i="3"/>
  <c r="H189" i="3"/>
  <c r="L189" i="3" s="1"/>
  <c r="K188" i="3"/>
  <c r="H188" i="3"/>
  <c r="K187" i="3"/>
  <c r="H187" i="3"/>
  <c r="H186" i="3"/>
  <c r="H185" i="3"/>
  <c r="L185" i="3" s="1"/>
  <c r="K184" i="3"/>
  <c r="H184" i="3"/>
  <c r="J184" i="3" s="1"/>
  <c r="K183" i="3"/>
  <c r="H183" i="3"/>
  <c r="K182" i="3"/>
  <c r="H182" i="3"/>
  <c r="K181" i="3"/>
  <c r="H181" i="3"/>
  <c r="L181" i="3" s="1"/>
  <c r="M181" i="3" s="1"/>
  <c r="K180" i="3"/>
  <c r="H180" i="3"/>
  <c r="K179" i="3"/>
  <c r="H179" i="3"/>
  <c r="L178" i="3"/>
  <c r="H178" i="3"/>
  <c r="H177" i="3"/>
  <c r="L177" i="3" s="1"/>
  <c r="J176" i="3"/>
  <c r="H176" i="3"/>
  <c r="L176" i="3" s="1"/>
  <c r="K175" i="3"/>
  <c r="H175" i="3"/>
  <c r="K174" i="3"/>
  <c r="H174" i="3"/>
  <c r="H173" i="3"/>
  <c r="L173" i="3" s="1"/>
  <c r="K172" i="3"/>
  <c r="H172" i="3"/>
  <c r="L172" i="3" s="1"/>
  <c r="H171" i="3"/>
  <c r="L171" i="3" s="1"/>
  <c r="H170" i="3"/>
  <c r="L170" i="3" s="1"/>
  <c r="H169" i="3"/>
  <c r="L169" i="3" s="1"/>
  <c r="K168" i="3"/>
  <c r="H168" i="3"/>
  <c r="J168" i="3" s="1"/>
  <c r="K167" i="3"/>
  <c r="M167" i="3" s="1"/>
  <c r="H167" i="3"/>
  <c r="L167" i="3" s="1"/>
  <c r="K166" i="3"/>
  <c r="H166" i="3"/>
  <c r="K165" i="3"/>
  <c r="H165" i="3"/>
  <c r="K164" i="3"/>
  <c r="H164" i="3"/>
  <c r="K163" i="3"/>
  <c r="H163" i="3"/>
  <c r="L162" i="3"/>
  <c r="H162" i="3"/>
  <c r="H161" i="3"/>
  <c r="L161" i="3" s="1"/>
  <c r="K160" i="3"/>
  <c r="H160" i="3"/>
  <c r="L160" i="3" s="1"/>
  <c r="K159" i="3"/>
  <c r="H159" i="3"/>
  <c r="K158" i="3"/>
  <c r="H158" i="3"/>
  <c r="L157" i="3"/>
  <c r="J157" i="3"/>
  <c r="H157" i="3"/>
  <c r="K156" i="3"/>
  <c r="H156" i="3"/>
  <c r="H155" i="3"/>
  <c r="L155" i="3" s="1"/>
  <c r="H154" i="3"/>
  <c r="L154" i="3" s="1"/>
  <c r="H153" i="3"/>
  <c r="L153" i="3" s="1"/>
  <c r="K152" i="3"/>
  <c r="H152" i="3"/>
  <c r="L152" i="3" s="1"/>
  <c r="H151" i="3"/>
  <c r="L151" i="3" s="1"/>
  <c r="K150" i="3"/>
  <c r="H150" i="3"/>
  <c r="H149" i="3"/>
  <c r="L149" i="3" s="1"/>
  <c r="K148" i="3"/>
  <c r="H148" i="3"/>
  <c r="K147" i="3"/>
  <c r="H147" i="3"/>
  <c r="H146" i="3"/>
  <c r="H145" i="3"/>
  <c r="L145" i="3" s="1"/>
  <c r="H144" i="3"/>
  <c r="L144" i="3" s="1"/>
  <c r="K143" i="3"/>
  <c r="H143" i="3"/>
  <c r="K142" i="3"/>
  <c r="H142" i="3"/>
  <c r="H141" i="3"/>
  <c r="L141" i="3" s="1"/>
  <c r="K140" i="3"/>
  <c r="H140" i="3"/>
  <c r="K139" i="3"/>
  <c r="H139" i="3"/>
  <c r="L138" i="3"/>
  <c r="H138" i="3"/>
  <c r="K137" i="3"/>
  <c r="H137" i="3"/>
  <c r="L137" i="3" s="1"/>
  <c r="K136" i="3"/>
  <c r="H136" i="3"/>
  <c r="L135" i="3"/>
  <c r="K135" i="3"/>
  <c r="H135" i="3"/>
  <c r="J135" i="3" s="1"/>
  <c r="K134" i="3"/>
  <c r="H134" i="3"/>
  <c r="L134" i="3" s="1"/>
  <c r="H133" i="3"/>
  <c r="L133" i="3" s="1"/>
  <c r="K132" i="3"/>
  <c r="H132" i="3"/>
  <c r="L131" i="3"/>
  <c r="K131" i="3"/>
  <c r="H131" i="3"/>
  <c r="H130" i="3"/>
  <c r="K129" i="3"/>
  <c r="H129" i="3"/>
  <c r="L129" i="3" s="1"/>
  <c r="K128" i="3"/>
  <c r="H128" i="3"/>
  <c r="K127" i="3"/>
  <c r="H127" i="3"/>
  <c r="L127" i="3" s="1"/>
  <c r="K126" i="3"/>
  <c r="H126" i="3"/>
  <c r="J125" i="3"/>
  <c r="H125" i="3"/>
  <c r="L125" i="3" s="1"/>
  <c r="K124" i="3"/>
  <c r="H124" i="3"/>
  <c r="H123" i="3"/>
  <c r="L123" i="3" s="1"/>
  <c r="H122" i="3"/>
  <c r="L122" i="3" s="1"/>
  <c r="K121" i="3"/>
  <c r="H121" i="3"/>
  <c r="L121" i="3" s="1"/>
  <c r="K120" i="3"/>
  <c r="H120" i="3"/>
  <c r="K119" i="3"/>
  <c r="H119" i="3"/>
  <c r="K118" i="3"/>
  <c r="H118" i="3"/>
  <c r="L118" i="3" s="1"/>
  <c r="H117" i="3"/>
  <c r="L117" i="3" s="1"/>
  <c r="K116" i="3"/>
  <c r="H116" i="3"/>
  <c r="K115" i="3"/>
  <c r="H115" i="3"/>
  <c r="K114" i="3"/>
  <c r="H114" i="3"/>
  <c r="K113" i="3"/>
  <c r="H113" i="3"/>
  <c r="L113" i="3" s="1"/>
  <c r="K112" i="3"/>
  <c r="H112" i="3"/>
  <c r="K111" i="3"/>
  <c r="H111" i="3"/>
  <c r="L111" i="3" s="1"/>
  <c r="K110" i="3"/>
  <c r="H110" i="3"/>
  <c r="L110" i="3" s="1"/>
  <c r="K109" i="3"/>
  <c r="H109" i="3"/>
  <c r="L109" i="3" s="1"/>
  <c r="K108" i="3"/>
  <c r="H108" i="3"/>
  <c r="L108" i="3" s="1"/>
  <c r="K107" i="3"/>
  <c r="H107" i="3"/>
  <c r="L107" i="3" s="1"/>
  <c r="K106" i="3"/>
  <c r="H106" i="3"/>
  <c r="K105" i="3"/>
  <c r="H105" i="3"/>
  <c r="K104" i="3"/>
  <c r="H104" i="3"/>
  <c r="K103" i="3"/>
  <c r="H103" i="3"/>
  <c r="L103" i="3" s="1"/>
  <c r="K102" i="3"/>
  <c r="H102" i="3"/>
  <c r="L102" i="3" s="1"/>
  <c r="J101" i="3"/>
  <c r="H101" i="3"/>
  <c r="L101" i="3" s="1"/>
  <c r="K100" i="3"/>
  <c r="H100" i="3"/>
  <c r="L99" i="3"/>
  <c r="K99" i="3"/>
  <c r="H99" i="3"/>
  <c r="H98" i="3"/>
  <c r="K97" i="3"/>
  <c r="H97" i="3"/>
  <c r="L97" i="3" s="1"/>
  <c r="K96" i="3"/>
  <c r="H96" i="3"/>
  <c r="K95" i="3"/>
  <c r="H95" i="3"/>
  <c r="L95" i="3" s="1"/>
  <c r="K94" i="3"/>
  <c r="H94" i="3"/>
  <c r="L94" i="3" s="1"/>
  <c r="K93" i="3"/>
  <c r="H93" i="3"/>
  <c r="L93" i="3" s="1"/>
  <c r="K92" i="3"/>
  <c r="H92" i="3"/>
  <c r="L92" i="3" s="1"/>
  <c r="K91" i="3"/>
  <c r="H91" i="3"/>
  <c r="H90" i="3"/>
  <c r="L90" i="3" s="1"/>
  <c r="K89" i="3"/>
  <c r="H89" i="3"/>
  <c r="L89" i="3" s="1"/>
  <c r="K88" i="3"/>
  <c r="H88" i="3"/>
  <c r="L88" i="3" s="1"/>
  <c r="K87" i="3"/>
  <c r="H87" i="3"/>
  <c r="L87" i="3" s="1"/>
  <c r="K86" i="3"/>
  <c r="H86" i="3"/>
  <c r="J85" i="3"/>
  <c r="H85" i="3"/>
  <c r="L85" i="3" s="1"/>
  <c r="K84" i="3"/>
  <c r="H84" i="3"/>
  <c r="K83" i="3"/>
  <c r="H83" i="3"/>
  <c r="L83" i="3" s="1"/>
  <c r="H82" i="3"/>
  <c r="L82" i="3" s="1"/>
  <c r="K81" i="3"/>
  <c r="H81" i="3"/>
  <c r="K80" i="3"/>
  <c r="H80" i="3"/>
  <c r="L80" i="3" s="1"/>
  <c r="L79" i="3"/>
  <c r="K79" i="3"/>
  <c r="H79" i="3"/>
  <c r="J79" i="3" s="1"/>
  <c r="K78" i="3"/>
  <c r="H78" i="3"/>
  <c r="H77" i="3"/>
  <c r="L77" i="3" s="1"/>
  <c r="K76" i="3"/>
  <c r="H76" i="3"/>
  <c r="K75" i="3"/>
  <c r="H75" i="3"/>
  <c r="L75" i="3" s="1"/>
  <c r="H74" i="3"/>
  <c r="L74" i="3" s="1"/>
  <c r="K73" i="3"/>
  <c r="H73" i="3"/>
  <c r="K72" i="3"/>
  <c r="H72" i="3"/>
  <c r="L72" i="3" s="1"/>
  <c r="K71" i="3"/>
  <c r="H71" i="3"/>
  <c r="L71" i="3" s="1"/>
  <c r="K70" i="3"/>
  <c r="H70" i="3"/>
  <c r="K69" i="3"/>
  <c r="H69" i="3"/>
  <c r="K68" i="3"/>
  <c r="H68" i="3"/>
  <c r="L68" i="3" s="1"/>
  <c r="K67" i="3"/>
  <c r="H67" i="3"/>
  <c r="H66" i="3"/>
  <c r="H65" i="3"/>
  <c r="L65" i="3" s="1"/>
  <c r="K64" i="3"/>
  <c r="H64" i="3"/>
  <c r="K63" i="3"/>
  <c r="H63" i="3"/>
  <c r="J63" i="3" s="1"/>
  <c r="K62" i="3"/>
  <c r="H62" i="3"/>
  <c r="J62" i="3" s="1"/>
  <c r="K61" i="3"/>
  <c r="H61" i="3"/>
  <c r="L61" i="3" s="1"/>
  <c r="K60" i="3"/>
  <c r="H60" i="3"/>
  <c r="L60" i="3" s="1"/>
  <c r="M60" i="3" s="1"/>
  <c r="K59" i="3"/>
  <c r="H59" i="3"/>
  <c r="L59" i="3" s="1"/>
  <c r="H58" i="3"/>
  <c r="L58" i="3" s="1"/>
  <c r="K57" i="3"/>
  <c r="H57" i="3"/>
  <c r="K56" i="3"/>
  <c r="H56" i="3"/>
  <c r="L56" i="3" s="1"/>
  <c r="K55" i="3"/>
  <c r="H55" i="3"/>
  <c r="L55" i="3" s="1"/>
  <c r="K54" i="3"/>
  <c r="H54" i="3"/>
  <c r="K53" i="3"/>
  <c r="H53" i="3"/>
  <c r="K52" i="3"/>
  <c r="H52" i="3"/>
  <c r="L52" i="3" s="1"/>
  <c r="K51" i="3"/>
  <c r="H51" i="3"/>
  <c r="L50" i="3"/>
  <c r="H50" i="3"/>
  <c r="K49" i="3"/>
  <c r="H49" i="3"/>
  <c r="L49" i="3" s="1"/>
  <c r="K48" i="3"/>
  <c r="H48" i="3"/>
  <c r="L47" i="3"/>
  <c r="K47" i="3"/>
  <c r="H47" i="3"/>
  <c r="K46" i="3"/>
  <c r="H46" i="3"/>
  <c r="L46" i="3" s="1"/>
  <c r="K45" i="3"/>
  <c r="H45" i="3"/>
  <c r="L45" i="3" s="1"/>
  <c r="K44" i="3"/>
  <c r="H44" i="3"/>
  <c r="L44" i="3" s="1"/>
  <c r="M44" i="3" s="1"/>
  <c r="K43" i="3"/>
  <c r="H43" i="3"/>
  <c r="H42" i="3"/>
  <c r="L42" i="3" s="1"/>
  <c r="K41" i="3"/>
  <c r="H41" i="3"/>
  <c r="K40" i="3"/>
  <c r="H40" i="3"/>
  <c r="L40" i="3" s="1"/>
  <c r="K39" i="3"/>
  <c r="H39" i="3"/>
  <c r="L39" i="3" s="1"/>
  <c r="K38" i="3"/>
  <c r="H38" i="3"/>
  <c r="K37" i="3"/>
  <c r="H37" i="3"/>
  <c r="K36" i="3"/>
  <c r="H36" i="3"/>
  <c r="K35" i="3"/>
  <c r="H35" i="3"/>
  <c r="H34" i="3"/>
  <c r="L34" i="3" s="1"/>
  <c r="K33" i="3"/>
  <c r="H33" i="3"/>
  <c r="L33" i="3" s="1"/>
  <c r="K32" i="3"/>
  <c r="H32" i="3"/>
  <c r="K31" i="3"/>
  <c r="H31" i="3"/>
  <c r="K30" i="3"/>
  <c r="H30" i="3"/>
  <c r="L30" i="3" s="1"/>
  <c r="K29" i="3"/>
  <c r="H29" i="3"/>
  <c r="J29" i="3" s="1"/>
  <c r="K28" i="3"/>
  <c r="H28" i="3"/>
  <c r="L28" i="3" s="1"/>
  <c r="K27" i="3"/>
  <c r="H27" i="3"/>
  <c r="H26" i="3"/>
  <c r="J26" i="3" s="1"/>
  <c r="K25" i="3"/>
  <c r="H25" i="3"/>
  <c r="K24" i="3"/>
  <c r="H24" i="3"/>
  <c r="L24" i="3" s="1"/>
  <c r="K23" i="3"/>
  <c r="H23" i="3"/>
  <c r="L23" i="3" s="1"/>
  <c r="K22" i="3"/>
  <c r="H22" i="3"/>
  <c r="L22" i="3" s="1"/>
  <c r="K21" i="3"/>
  <c r="H21" i="3"/>
  <c r="K20" i="3"/>
  <c r="H20" i="3"/>
  <c r="L20" i="3" s="1"/>
  <c r="K19" i="3"/>
  <c r="H19" i="3"/>
  <c r="L19" i="3" s="1"/>
  <c r="H18" i="3"/>
  <c r="H17" i="3"/>
  <c r="L17" i="3" s="1"/>
  <c r="K16" i="3"/>
  <c r="H16" i="3"/>
  <c r="L16" i="3" s="1"/>
  <c r="K15" i="3"/>
  <c r="H15" i="3"/>
  <c r="K14" i="3"/>
  <c r="H14" i="3"/>
  <c r="L14" i="3" s="1"/>
  <c r="L13" i="3"/>
  <c r="K13" i="3"/>
  <c r="J13" i="3"/>
  <c r="H13" i="3"/>
  <c r="K12" i="3"/>
  <c r="H12" i="3"/>
  <c r="L11" i="3"/>
  <c r="K11" i="3"/>
  <c r="H11" i="3"/>
  <c r="H10" i="3"/>
  <c r="L10" i="3" s="1"/>
  <c r="K9" i="3"/>
  <c r="H9" i="3"/>
  <c r="K8" i="3"/>
  <c r="H8" i="3"/>
  <c r="L8" i="3" s="1"/>
  <c r="L7" i="3"/>
  <c r="K7" i="3"/>
  <c r="H7" i="3"/>
  <c r="K6" i="3"/>
  <c r="H6" i="3"/>
  <c r="L6" i="3" s="1"/>
  <c r="K5" i="3"/>
  <c r="H5" i="3"/>
  <c r="K4" i="3"/>
  <c r="H4" i="3"/>
  <c r="L4" i="3" s="1"/>
  <c r="K3" i="3"/>
  <c r="H3" i="3"/>
  <c r="L3" i="3" s="1"/>
  <c r="K2" i="3"/>
  <c r="H2" i="3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L287" i="2"/>
  <c r="L288" i="2"/>
  <c r="L289" i="2"/>
  <c r="L290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07" i="2"/>
  <c r="L308" i="2"/>
  <c r="L309" i="2"/>
  <c r="L310" i="2"/>
  <c r="L311" i="2"/>
  <c r="L312" i="2"/>
  <c r="L313" i="2"/>
  <c r="L314" i="2"/>
  <c r="L315" i="2"/>
  <c r="L316" i="2"/>
  <c r="L317" i="2"/>
  <c r="L318" i="2"/>
  <c r="L319" i="2"/>
  <c r="L320" i="2"/>
  <c r="L321" i="2"/>
  <c r="L322" i="2"/>
  <c r="L323" i="2"/>
  <c r="L324" i="2"/>
  <c r="L325" i="2"/>
  <c r="L326" i="2"/>
  <c r="L327" i="2"/>
  <c r="L328" i="2"/>
  <c r="L329" i="2"/>
  <c r="L330" i="2"/>
  <c r="L331" i="2"/>
  <c r="L332" i="2"/>
  <c r="L333" i="2"/>
  <c r="L334" i="2"/>
  <c r="L335" i="2"/>
  <c r="L336" i="2"/>
  <c r="L337" i="2"/>
  <c r="L338" i="2"/>
  <c r="L339" i="2"/>
  <c r="L340" i="2"/>
  <c r="L341" i="2"/>
  <c r="L342" i="2"/>
  <c r="L343" i="2"/>
  <c r="L344" i="2"/>
  <c r="L345" i="2"/>
  <c r="L346" i="2"/>
  <c r="L347" i="2"/>
  <c r="L348" i="2"/>
  <c r="L349" i="2"/>
  <c r="L350" i="2"/>
  <c r="L351" i="2"/>
  <c r="L352" i="2"/>
  <c r="L353" i="2"/>
  <c r="L354" i="2"/>
  <c r="L355" i="2"/>
  <c r="L356" i="2"/>
  <c r="L357" i="2"/>
  <c r="L358" i="2"/>
  <c r="L359" i="2"/>
  <c r="L360" i="2"/>
  <c r="L361" i="2"/>
  <c r="L362" i="2"/>
  <c r="L363" i="2"/>
  <c r="L364" i="2"/>
  <c r="L365" i="2"/>
  <c r="L366" i="2"/>
  <c r="L367" i="2"/>
  <c r="L368" i="2"/>
  <c r="L369" i="2"/>
  <c r="L370" i="2"/>
  <c r="L371" i="2"/>
  <c r="L372" i="2"/>
  <c r="L373" i="2"/>
  <c r="L374" i="2"/>
  <c r="L375" i="2"/>
  <c r="L376" i="2"/>
  <c r="L377" i="2"/>
  <c r="L378" i="2"/>
  <c r="L379" i="2"/>
  <c r="L380" i="2"/>
  <c r="L381" i="2"/>
  <c r="L382" i="2"/>
  <c r="L383" i="2"/>
  <c r="L384" i="2"/>
  <c r="L385" i="2"/>
  <c r="L386" i="2"/>
  <c r="L387" i="2"/>
  <c r="L388" i="2"/>
  <c r="L389" i="2"/>
  <c r="L390" i="2"/>
  <c r="L391" i="2"/>
  <c r="L392" i="2"/>
  <c r="L393" i="2"/>
  <c r="L394" i="2"/>
  <c r="L395" i="2"/>
  <c r="L396" i="2"/>
  <c r="L397" i="2"/>
  <c r="L398" i="2"/>
  <c r="L399" i="2"/>
  <c r="L400" i="2"/>
  <c r="L401" i="2"/>
  <c r="L402" i="2"/>
  <c r="L403" i="2"/>
  <c r="L404" i="2"/>
  <c r="L405" i="2"/>
  <c r="L406" i="2"/>
  <c r="L407" i="2"/>
  <c r="L408" i="2"/>
  <c r="L409" i="2"/>
  <c r="L410" i="2"/>
  <c r="L411" i="2"/>
  <c r="L412" i="2"/>
  <c r="L413" i="2"/>
  <c r="L414" i="2"/>
  <c r="L415" i="2"/>
  <c r="L416" i="2"/>
  <c r="L417" i="2"/>
  <c r="L418" i="2"/>
  <c r="L419" i="2"/>
  <c r="L420" i="2"/>
  <c r="L421" i="2"/>
  <c r="L422" i="2"/>
  <c r="L423" i="2"/>
  <c r="L424" i="2"/>
  <c r="L425" i="2"/>
  <c r="L426" i="2"/>
  <c r="L427" i="2"/>
  <c r="L428" i="2"/>
  <c r="L429" i="2"/>
  <c r="L430" i="2"/>
  <c r="L431" i="2"/>
  <c r="L432" i="2"/>
  <c r="L433" i="2"/>
  <c r="L434" i="2"/>
  <c r="L435" i="2"/>
  <c r="L436" i="2"/>
  <c r="L437" i="2"/>
  <c r="L438" i="2"/>
  <c r="L439" i="2"/>
  <c r="L440" i="2"/>
  <c r="L441" i="2"/>
  <c r="L442" i="2"/>
  <c r="L443" i="2"/>
  <c r="L444" i="2"/>
  <c r="L445" i="2"/>
  <c r="L446" i="2"/>
  <c r="L447" i="2"/>
  <c r="L448" i="2"/>
  <c r="L449" i="2"/>
  <c r="L450" i="2"/>
  <c r="L451" i="2"/>
  <c r="L452" i="2"/>
  <c r="L453" i="2"/>
  <c r="L454" i="2"/>
  <c r="L455" i="2"/>
  <c r="L456" i="2"/>
  <c r="L457" i="2"/>
  <c r="L458" i="2"/>
  <c r="L459" i="2"/>
  <c r="L460" i="2"/>
  <c r="L461" i="2"/>
  <c r="L462" i="2"/>
  <c r="L463" i="2"/>
  <c r="L464" i="2"/>
  <c r="L465" i="2"/>
  <c r="L466" i="2"/>
  <c r="L467" i="2"/>
  <c r="L468" i="2"/>
  <c r="L469" i="2"/>
  <c r="L470" i="2"/>
  <c r="L471" i="2"/>
  <c r="L472" i="2"/>
  <c r="L473" i="2"/>
  <c r="L474" i="2"/>
  <c r="L475" i="2"/>
  <c r="L476" i="2"/>
  <c r="L477" i="2"/>
  <c r="L478" i="2"/>
  <c r="L479" i="2"/>
  <c r="L480" i="2"/>
  <c r="L481" i="2"/>
  <c r="L482" i="2"/>
  <c r="L483" i="2"/>
  <c r="L484" i="2"/>
  <c r="L485" i="2"/>
  <c r="L486" i="2"/>
  <c r="L487" i="2"/>
  <c r="L488" i="2"/>
  <c r="L489" i="2"/>
  <c r="L490" i="2"/>
  <c r="L491" i="2"/>
  <c r="L492" i="2"/>
  <c r="L493" i="2"/>
  <c r="L494" i="2"/>
  <c r="L495" i="2"/>
  <c r="L496" i="2"/>
  <c r="L497" i="2"/>
  <c r="L498" i="2"/>
  <c r="L499" i="2"/>
  <c r="L500" i="2"/>
  <c r="L501" i="2"/>
  <c r="L502" i="2"/>
  <c r="L503" i="2"/>
  <c r="L504" i="2"/>
  <c r="L505" i="2"/>
  <c r="L506" i="2"/>
  <c r="L507" i="2"/>
  <c r="L508" i="2"/>
  <c r="L509" i="2"/>
  <c r="L510" i="2"/>
  <c r="L511" i="2"/>
  <c r="L512" i="2"/>
  <c r="L513" i="2"/>
  <c r="L514" i="2"/>
  <c r="L515" i="2"/>
  <c r="L516" i="2"/>
  <c r="L517" i="2"/>
  <c r="L518" i="2"/>
  <c r="L519" i="2"/>
  <c r="L520" i="2"/>
  <c r="L521" i="2"/>
  <c r="L522" i="2"/>
  <c r="L523" i="2"/>
  <c r="L524" i="2"/>
  <c r="L525" i="2"/>
  <c r="L526" i="2"/>
  <c r="L527" i="2"/>
  <c r="L528" i="2"/>
  <c r="L529" i="2"/>
  <c r="L530" i="2"/>
  <c r="L531" i="2"/>
  <c r="L532" i="2"/>
  <c r="L533" i="2"/>
  <c r="L534" i="2"/>
  <c r="L535" i="2"/>
  <c r="L536" i="2"/>
  <c r="L537" i="2"/>
  <c r="L538" i="2"/>
  <c r="L539" i="2"/>
  <c r="L540" i="2"/>
  <c r="L541" i="2"/>
  <c r="L542" i="2"/>
  <c r="L543" i="2"/>
  <c r="L544" i="2"/>
  <c r="L545" i="2"/>
  <c r="L546" i="2"/>
  <c r="L547" i="2"/>
  <c r="L548" i="2"/>
  <c r="L549" i="2"/>
  <c r="L550" i="2"/>
  <c r="L551" i="2"/>
  <c r="L552" i="2"/>
  <c r="L553" i="2"/>
  <c r="L554" i="2"/>
  <c r="L555" i="2"/>
  <c r="L556" i="2"/>
  <c r="L557" i="2"/>
  <c r="L558" i="2"/>
  <c r="L559" i="2"/>
  <c r="L560" i="2"/>
  <c r="L561" i="2"/>
  <c r="L562" i="2"/>
  <c r="L563" i="2"/>
  <c r="L564" i="2"/>
  <c r="L565" i="2"/>
  <c r="L566" i="2"/>
  <c r="L567" i="2"/>
  <c r="L568" i="2"/>
  <c r="L569" i="2"/>
  <c r="L570" i="2"/>
  <c r="L571" i="2"/>
  <c r="L572" i="2"/>
  <c r="L573" i="2"/>
  <c r="L574" i="2"/>
  <c r="L575" i="2"/>
  <c r="L576" i="2"/>
  <c r="L577" i="2"/>
  <c r="L578" i="2"/>
  <c r="L579" i="2"/>
  <c r="L580" i="2"/>
  <c r="L581" i="2"/>
  <c r="L582" i="2"/>
  <c r="L583" i="2"/>
  <c r="L584" i="2"/>
  <c r="L585" i="2"/>
  <c r="L586" i="2"/>
  <c r="L587" i="2"/>
  <c r="L588" i="2"/>
  <c r="L589" i="2"/>
  <c r="L590" i="2"/>
  <c r="L591" i="2"/>
  <c r="L592" i="2"/>
  <c r="L593" i="2"/>
  <c r="L594" i="2"/>
  <c r="L595" i="2"/>
  <c r="L596" i="2"/>
  <c r="L597" i="2"/>
  <c r="L598" i="2"/>
  <c r="L599" i="2"/>
  <c r="L600" i="2"/>
  <c r="L601" i="2"/>
  <c r="L602" i="2"/>
  <c r="L603" i="2"/>
  <c r="L604" i="2"/>
  <c r="L605" i="2"/>
  <c r="L606" i="2"/>
  <c r="L607" i="2"/>
  <c r="L608" i="2"/>
  <c r="L609" i="2"/>
  <c r="L610" i="2"/>
  <c r="L611" i="2"/>
  <c r="L612" i="2"/>
  <c r="L613" i="2"/>
  <c r="L614" i="2"/>
  <c r="L615" i="2"/>
  <c r="L616" i="2"/>
  <c r="L617" i="2"/>
  <c r="L618" i="2"/>
  <c r="L619" i="2"/>
  <c r="L620" i="2"/>
  <c r="L621" i="2"/>
  <c r="L622" i="2"/>
  <c r="L623" i="2"/>
  <c r="L624" i="2"/>
  <c r="L625" i="2"/>
  <c r="L626" i="2"/>
  <c r="L627" i="2"/>
  <c r="L628" i="2"/>
  <c r="L629" i="2"/>
  <c r="L630" i="2"/>
  <c r="L631" i="2"/>
  <c r="L632" i="2"/>
  <c r="L633" i="2"/>
  <c r="L634" i="2"/>
  <c r="L635" i="2"/>
  <c r="L636" i="2"/>
  <c r="L637" i="2"/>
  <c r="L638" i="2"/>
  <c r="L639" i="2"/>
  <c r="L640" i="2"/>
  <c r="L641" i="2"/>
  <c r="L642" i="2"/>
  <c r="L643" i="2"/>
  <c r="L644" i="2"/>
  <c r="L645" i="2"/>
  <c r="L646" i="2"/>
  <c r="L647" i="2"/>
  <c r="L648" i="2"/>
  <c r="L649" i="2"/>
  <c r="L650" i="2"/>
  <c r="L651" i="2"/>
  <c r="L652" i="2"/>
  <c r="L653" i="2"/>
  <c r="L654" i="2"/>
  <c r="L655" i="2"/>
  <c r="L656" i="2"/>
  <c r="L657" i="2"/>
  <c r="L658" i="2"/>
  <c r="L659" i="2"/>
  <c r="L660" i="2"/>
  <c r="L661" i="2"/>
  <c r="L662" i="2"/>
  <c r="L663" i="2"/>
  <c r="L664" i="2"/>
  <c r="L665" i="2"/>
  <c r="L666" i="2"/>
  <c r="L667" i="2"/>
  <c r="L668" i="2"/>
  <c r="L669" i="2"/>
  <c r="L670" i="2"/>
  <c r="L671" i="2"/>
  <c r="L672" i="2"/>
  <c r="L673" i="2"/>
  <c r="L674" i="2"/>
  <c r="L675" i="2"/>
  <c r="L676" i="2"/>
  <c r="L677" i="2"/>
  <c r="L678" i="2"/>
  <c r="L679" i="2"/>
  <c r="L680" i="2"/>
  <c r="L681" i="2"/>
  <c r="L682" i="2"/>
  <c r="L683" i="2"/>
  <c r="L684" i="2"/>
  <c r="L685" i="2"/>
  <c r="L686" i="2"/>
  <c r="L687" i="2"/>
  <c r="L688" i="2"/>
  <c r="L689" i="2"/>
  <c r="L690" i="2"/>
  <c r="L691" i="2"/>
  <c r="L692" i="2"/>
  <c r="L693" i="2"/>
  <c r="L694" i="2"/>
  <c r="L695" i="2"/>
  <c r="L696" i="2"/>
  <c r="L697" i="2"/>
  <c r="L698" i="2"/>
  <c r="L699" i="2"/>
  <c r="L700" i="2"/>
  <c r="L701" i="2"/>
  <c r="L702" i="2"/>
  <c r="L703" i="2"/>
  <c r="L704" i="2"/>
  <c r="L705" i="2"/>
  <c r="L706" i="2"/>
  <c r="L707" i="2"/>
  <c r="L708" i="2"/>
  <c r="L709" i="2"/>
  <c r="L710" i="2"/>
  <c r="L711" i="2"/>
  <c r="L712" i="2"/>
  <c r="L713" i="2"/>
  <c r="L714" i="2"/>
  <c r="L715" i="2"/>
  <c r="L716" i="2"/>
  <c r="L717" i="2"/>
  <c r="L718" i="2"/>
  <c r="L719" i="2"/>
  <c r="L720" i="2"/>
  <c r="L721" i="2"/>
  <c r="L722" i="2"/>
  <c r="L723" i="2"/>
  <c r="L724" i="2"/>
  <c r="L725" i="2"/>
  <c r="L726" i="2"/>
  <c r="L727" i="2"/>
  <c r="L728" i="2"/>
  <c r="L729" i="2"/>
  <c r="L730" i="2"/>
  <c r="L731" i="2"/>
  <c r="L732" i="2"/>
  <c r="L733" i="2"/>
  <c r="L734" i="2"/>
  <c r="L735" i="2"/>
  <c r="L736" i="2"/>
  <c r="L737" i="2"/>
  <c r="L738" i="2"/>
  <c r="L739" i="2"/>
  <c r="L740" i="2"/>
  <c r="L741" i="2"/>
  <c r="L742" i="2"/>
  <c r="L743" i="2"/>
  <c r="L744" i="2"/>
  <c r="L745" i="2"/>
  <c r="L746" i="2"/>
  <c r="L747" i="2"/>
  <c r="L748" i="2"/>
  <c r="L749" i="2"/>
  <c r="L750" i="2"/>
  <c r="L751" i="2"/>
  <c r="L752" i="2"/>
  <c r="L753" i="2"/>
  <c r="L754" i="2"/>
  <c r="L755" i="2"/>
  <c r="L756" i="2"/>
  <c r="L757" i="2"/>
  <c r="L758" i="2"/>
  <c r="L759" i="2"/>
  <c r="L760" i="2"/>
  <c r="L761" i="2"/>
  <c r="L762" i="2"/>
  <c r="L763" i="2"/>
  <c r="L764" i="2"/>
  <c r="L765" i="2"/>
  <c r="L766" i="2"/>
  <c r="L767" i="2"/>
  <c r="L768" i="2"/>
  <c r="L769" i="2"/>
  <c r="L770" i="2"/>
  <c r="L771" i="2"/>
  <c r="L772" i="2"/>
  <c r="L773" i="2"/>
  <c r="L774" i="2"/>
  <c r="L775" i="2"/>
  <c r="L776" i="2"/>
  <c r="L777" i="2"/>
  <c r="L778" i="2"/>
  <c r="L779" i="2"/>
  <c r="L2" i="2"/>
  <c r="K61" i="2"/>
  <c r="M61" i="2" s="1"/>
  <c r="K173" i="2"/>
  <c r="M173" i="2" s="1"/>
  <c r="K389" i="2"/>
  <c r="M389" i="2" s="1"/>
  <c r="K455" i="2"/>
  <c r="M455" i="2" s="1"/>
  <c r="K497" i="2"/>
  <c r="M497" i="2" s="1"/>
  <c r="K506" i="2"/>
  <c r="M506" i="2" s="1"/>
  <c r="K536" i="2"/>
  <c r="M536" i="2" s="1"/>
  <c r="K570" i="2"/>
  <c r="M570" i="2" s="1"/>
  <c r="K573" i="2"/>
  <c r="M573" i="2" s="1"/>
  <c r="K600" i="2"/>
  <c r="M600" i="2" s="1"/>
  <c r="K609" i="2"/>
  <c r="M609" i="2" s="1"/>
  <c r="K637" i="2"/>
  <c r="M637" i="2" s="1"/>
  <c r="K639" i="2"/>
  <c r="M639" i="2" s="1"/>
  <c r="K674" i="2"/>
  <c r="M674" i="2" s="1"/>
  <c r="K712" i="2"/>
  <c r="M712" i="2" s="1"/>
  <c r="K738" i="2"/>
  <c r="M738" i="2" s="1"/>
  <c r="K741" i="2"/>
  <c r="M741" i="2" s="1"/>
  <c r="K776" i="2"/>
  <c r="M776" i="2" s="1"/>
  <c r="K777" i="2"/>
  <c r="M777" i="2" s="1"/>
  <c r="J23" i="2"/>
  <c r="J37" i="2"/>
  <c r="J39" i="2"/>
  <c r="J53" i="2"/>
  <c r="J63" i="2"/>
  <c r="J64" i="2"/>
  <c r="J77" i="2"/>
  <c r="J88" i="2"/>
  <c r="J101" i="2"/>
  <c r="J102" i="2"/>
  <c r="J112" i="2"/>
  <c r="J128" i="2"/>
  <c r="J139" i="2"/>
  <c r="J166" i="2"/>
  <c r="J167" i="2"/>
  <c r="J191" i="2"/>
  <c r="J205" i="2"/>
  <c r="J215" i="2"/>
  <c r="J229" i="2"/>
  <c r="J231" i="2"/>
  <c r="J240" i="2"/>
  <c r="J245" i="2"/>
  <c r="J256" i="2"/>
  <c r="J269" i="2"/>
  <c r="J270" i="2"/>
  <c r="J280" i="2"/>
  <c r="J290" i="2"/>
  <c r="J297" i="2"/>
  <c r="J298" i="2"/>
  <c r="J321" i="2"/>
  <c r="J330" i="2"/>
  <c r="J335" i="2"/>
  <c r="J337" i="2"/>
  <c r="J346" i="2"/>
  <c r="J351" i="2"/>
  <c r="J353" i="2"/>
  <c r="J362" i="2"/>
  <c r="J367" i="2"/>
  <c r="J369" i="2"/>
  <c r="J378" i="2"/>
  <c r="J383" i="2"/>
  <c r="J385" i="2"/>
  <c r="J394" i="2"/>
  <c r="J399" i="2"/>
  <c r="J401" i="2"/>
  <c r="J410" i="2"/>
  <c r="J415" i="2"/>
  <c r="J417" i="2"/>
  <c r="J426" i="2"/>
  <c r="J433" i="2"/>
  <c r="J449" i="2"/>
  <c r="J465" i="2"/>
  <c r="J481" i="2"/>
  <c r="J497" i="2"/>
  <c r="J513" i="2"/>
  <c r="J529" i="2"/>
  <c r="J541" i="2"/>
  <c r="J543" i="2"/>
  <c r="J552" i="2"/>
  <c r="J553" i="2"/>
  <c r="J562" i="2"/>
  <c r="J563" i="2"/>
  <c r="J573" i="2"/>
  <c r="J575" i="2"/>
  <c r="J584" i="2"/>
  <c r="J585" i="2"/>
  <c r="J593" i="2"/>
  <c r="J594" i="2"/>
  <c r="J602" i="2"/>
  <c r="J603" i="2"/>
  <c r="J613" i="2"/>
  <c r="J621" i="2"/>
  <c r="J622" i="2"/>
  <c r="J630" i="2"/>
  <c r="J631" i="2"/>
  <c r="J640" i="2"/>
  <c r="J648" i="2"/>
  <c r="J649" i="2"/>
  <c r="J657" i="2"/>
  <c r="J658" i="2"/>
  <c r="J666" i="2"/>
  <c r="J667" i="2"/>
  <c r="J677" i="2"/>
  <c r="J685" i="2"/>
  <c r="J686" i="2"/>
  <c r="J693" i="2"/>
  <c r="J694" i="2"/>
  <c r="J701" i="2"/>
  <c r="J702" i="2"/>
  <c r="J709" i="2"/>
  <c r="J710" i="2"/>
  <c r="J717" i="2"/>
  <c r="J718" i="2"/>
  <c r="J725" i="2"/>
  <c r="J726" i="2"/>
  <c r="J733" i="2"/>
  <c r="J734" i="2"/>
  <c r="J741" i="2"/>
  <c r="J742" i="2"/>
  <c r="J749" i="2"/>
  <c r="J750" i="2"/>
  <c r="J757" i="2"/>
  <c r="J758" i="2"/>
  <c r="J765" i="2"/>
  <c r="J766" i="2"/>
  <c r="J773" i="2"/>
  <c r="J774" i="2"/>
  <c r="I3" i="2"/>
  <c r="I4" i="2"/>
  <c r="I5" i="2"/>
  <c r="I6" i="2"/>
  <c r="I7" i="2"/>
  <c r="I8" i="2"/>
  <c r="I9" i="2"/>
  <c r="I10" i="2"/>
  <c r="I11" i="2"/>
  <c r="K11" i="2" s="1"/>
  <c r="M11" i="2" s="1"/>
  <c r="I12" i="2"/>
  <c r="I13" i="2"/>
  <c r="K13" i="2" s="1"/>
  <c r="M13" i="2" s="1"/>
  <c r="I14" i="2"/>
  <c r="K14" i="2" s="1"/>
  <c r="M14" i="2" s="1"/>
  <c r="I15" i="2"/>
  <c r="I16" i="2"/>
  <c r="I17" i="2"/>
  <c r="I18" i="2"/>
  <c r="I19" i="2"/>
  <c r="I20" i="2"/>
  <c r="I21" i="2"/>
  <c r="I22" i="2"/>
  <c r="I23" i="2"/>
  <c r="K23" i="2" s="1"/>
  <c r="M23" i="2" s="1"/>
  <c r="I24" i="2"/>
  <c r="K24" i="2" s="1"/>
  <c r="M24" i="2" s="1"/>
  <c r="I25" i="2"/>
  <c r="I26" i="2"/>
  <c r="I27" i="2"/>
  <c r="K27" i="2" s="1"/>
  <c r="M27" i="2" s="1"/>
  <c r="I28" i="2"/>
  <c r="I29" i="2"/>
  <c r="I30" i="2"/>
  <c r="I31" i="2"/>
  <c r="I32" i="2"/>
  <c r="I33" i="2"/>
  <c r="I34" i="2"/>
  <c r="I35" i="2"/>
  <c r="I36" i="2"/>
  <c r="I37" i="2"/>
  <c r="K37" i="2" s="1"/>
  <c r="M37" i="2" s="1"/>
  <c r="I38" i="2"/>
  <c r="K38" i="2" s="1"/>
  <c r="M38" i="2" s="1"/>
  <c r="I39" i="2"/>
  <c r="K39" i="2" s="1"/>
  <c r="M39" i="2" s="1"/>
  <c r="I40" i="2"/>
  <c r="I41" i="2"/>
  <c r="I42" i="2"/>
  <c r="I43" i="2"/>
  <c r="I44" i="2"/>
  <c r="I45" i="2"/>
  <c r="I46" i="2"/>
  <c r="I47" i="2"/>
  <c r="I48" i="2"/>
  <c r="K48" i="2" s="1"/>
  <c r="M48" i="2" s="1"/>
  <c r="I49" i="2"/>
  <c r="I50" i="2"/>
  <c r="I51" i="2"/>
  <c r="K51" i="2" s="1"/>
  <c r="M51" i="2" s="1"/>
  <c r="I52" i="2"/>
  <c r="I53" i="2"/>
  <c r="K53" i="2" s="1"/>
  <c r="M53" i="2" s="1"/>
  <c r="I54" i="2"/>
  <c r="I55" i="2"/>
  <c r="I56" i="2"/>
  <c r="I57" i="2"/>
  <c r="I58" i="2"/>
  <c r="I59" i="2"/>
  <c r="I60" i="2"/>
  <c r="I61" i="2"/>
  <c r="J61" i="2" s="1"/>
  <c r="I62" i="2"/>
  <c r="K62" i="2" s="1"/>
  <c r="M62" i="2" s="1"/>
  <c r="I63" i="2"/>
  <c r="K63" i="2" s="1"/>
  <c r="M63" i="2" s="1"/>
  <c r="I64" i="2"/>
  <c r="K64" i="2" s="1"/>
  <c r="M64" i="2" s="1"/>
  <c r="I65" i="2"/>
  <c r="I66" i="2"/>
  <c r="I67" i="2"/>
  <c r="I68" i="2"/>
  <c r="I69" i="2"/>
  <c r="I70" i="2"/>
  <c r="I71" i="2"/>
  <c r="I72" i="2"/>
  <c r="I73" i="2"/>
  <c r="I74" i="2"/>
  <c r="I75" i="2"/>
  <c r="K75" i="2" s="1"/>
  <c r="M75" i="2" s="1"/>
  <c r="I76" i="2"/>
  <c r="I77" i="2"/>
  <c r="K77" i="2" s="1"/>
  <c r="M77" i="2" s="1"/>
  <c r="I78" i="2"/>
  <c r="K78" i="2" s="1"/>
  <c r="M78" i="2" s="1"/>
  <c r="I79" i="2"/>
  <c r="I80" i="2"/>
  <c r="I81" i="2"/>
  <c r="I82" i="2"/>
  <c r="I83" i="2"/>
  <c r="I84" i="2"/>
  <c r="I85" i="2"/>
  <c r="I86" i="2"/>
  <c r="I87" i="2"/>
  <c r="K87" i="2" s="1"/>
  <c r="M87" i="2" s="1"/>
  <c r="I88" i="2"/>
  <c r="K88" i="2" s="1"/>
  <c r="M88" i="2" s="1"/>
  <c r="I89" i="2"/>
  <c r="I90" i="2"/>
  <c r="I91" i="2"/>
  <c r="K91" i="2" s="1"/>
  <c r="M91" i="2" s="1"/>
  <c r="I92" i="2"/>
  <c r="I93" i="2"/>
  <c r="J93" i="2" s="1"/>
  <c r="I94" i="2"/>
  <c r="I95" i="2"/>
  <c r="I96" i="2"/>
  <c r="I97" i="2"/>
  <c r="I98" i="2"/>
  <c r="I99" i="2"/>
  <c r="I100" i="2"/>
  <c r="I101" i="2"/>
  <c r="K101" i="2" s="1"/>
  <c r="M101" i="2" s="1"/>
  <c r="I102" i="2"/>
  <c r="K102" i="2" s="1"/>
  <c r="M102" i="2" s="1"/>
  <c r="I103" i="2"/>
  <c r="K103" i="2" s="1"/>
  <c r="M103" i="2" s="1"/>
  <c r="I104" i="2"/>
  <c r="I105" i="2"/>
  <c r="I106" i="2"/>
  <c r="I107" i="2"/>
  <c r="I108" i="2"/>
  <c r="I109" i="2"/>
  <c r="I110" i="2"/>
  <c r="I111" i="2"/>
  <c r="I112" i="2"/>
  <c r="K112" i="2" s="1"/>
  <c r="M112" i="2" s="1"/>
  <c r="I113" i="2"/>
  <c r="I114" i="2"/>
  <c r="I115" i="2"/>
  <c r="K115" i="2" s="1"/>
  <c r="M115" i="2" s="1"/>
  <c r="I116" i="2"/>
  <c r="I117" i="2"/>
  <c r="K117" i="2" s="1"/>
  <c r="M117" i="2" s="1"/>
  <c r="I118" i="2"/>
  <c r="I119" i="2"/>
  <c r="I120" i="2"/>
  <c r="I121" i="2"/>
  <c r="I122" i="2"/>
  <c r="I123" i="2"/>
  <c r="I124" i="2"/>
  <c r="I125" i="2"/>
  <c r="I126" i="2"/>
  <c r="K126" i="2" s="1"/>
  <c r="M126" i="2" s="1"/>
  <c r="I127" i="2"/>
  <c r="K127" i="2" s="1"/>
  <c r="M127" i="2" s="1"/>
  <c r="I128" i="2"/>
  <c r="K128" i="2" s="1"/>
  <c r="M128" i="2" s="1"/>
  <c r="I129" i="2"/>
  <c r="I130" i="2"/>
  <c r="I131" i="2"/>
  <c r="I132" i="2"/>
  <c r="I133" i="2"/>
  <c r="I134" i="2"/>
  <c r="I135" i="2"/>
  <c r="I136" i="2"/>
  <c r="I137" i="2"/>
  <c r="I138" i="2"/>
  <c r="I139" i="2"/>
  <c r="K139" i="2" s="1"/>
  <c r="M139" i="2" s="1"/>
  <c r="I140" i="2"/>
  <c r="I141" i="2"/>
  <c r="K141" i="2" s="1"/>
  <c r="M141" i="2" s="1"/>
  <c r="I142" i="2"/>
  <c r="K142" i="2" s="1"/>
  <c r="M142" i="2" s="1"/>
  <c r="I143" i="2"/>
  <c r="I144" i="2"/>
  <c r="I145" i="2"/>
  <c r="I146" i="2"/>
  <c r="I147" i="2"/>
  <c r="I148" i="2"/>
  <c r="I149" i="2"/>
  <c r="I150" i="2"/>
  <c r="I151" i="2"/>
  <c r="K151" i="2" s="1"/>
  <c r="M151" i="2" s="1"/>
  <c r="I152" i="2"/>
  <c r="K152" i="2" s="1"/>
  <c r="M152" i="2" s="1"/>
  <c r="I153" i="2"/>
  <c r="I154" i="2"/>
  <c r="I155" i="2"/>
  <c r="K155" i="2" s="1"/>
  <c r="M155" i="2" s="1"/>
  <c r="I156" i="2"/>
  <c r="I157" i="2"/>
  <c r="I158" i="2"/>
  <c r="I159" i="2"/>
  <c r="I160" i="2"/>
  <c r="I161" i="2"/>
  <c r="I162" i="2"/>
  <c r="I163" i="2"/>
  <c r="I164" i="2"/>
  <c r="I165" i="2"/>
  <c r="K165" i="2" s="1"/>
  <c r="M165" i="2" s="1"/>
  <c r="I166" i="2"/>
  <c r="K166" i="2" s="1"/>
  <c r="M166" i="2" s="1"/>
  <c r="I167" i="2"/>
  <c r="K167" i="2" s="1"/>
  <c r="M167" i="2" s="1"/>
  <c r="I168" i="2"/>
  <c r="I169" i="2"/>
  <c r="I170" i="2"/>
  <c r="I171" i="2"/>
  <c r="I172" i="2"/>
  <c r="I173" i="2"/>
  <c r="J173" i="2" s="1"/>
  <c r="I174" i="2"/>
  <c r="I175" i="2"/>
  <c r="I176" i="2"/>
  <c r="K176" i="2" s="1"/>
  <c r="M176" i="2" s="1"/>
  <c r="I177" i="2"/>
  <c r="I178" i="2"/>
  <c r="I179" i="2"/>
  <c r="K179" i="2" s="1"/>
  <c r="M179" i="2" s="1"/>
  <c r="I180" i="2"/>
  <c r="I181" i="2"/>
  <c r="K181" i="2" s="1"/>
  <c r="M181" i="2" s="1"/>
  <c r="I182" i="2"/>
  <c r="I183" i="2"/>
  <c r="I184" i="2"/>
  <c r="I185" i="2"/>
  <c r="I186" i="2"/>
  <c r="I187" i="2"/>
  <c r="I188" i="2"/>
  <c r="I189" i="2"/>
  <c r="J189" i="2" s="1"/>
  <c r="I190" i="2"/>
  <c r="K190" i="2" s="1"/>
  <c r="M190" i="2" s="1"/>
  <c r="I191" i="2"/>
  <c r="K191" i="2" s="1"/>
  <c r="M191" i="2" s="1"/>
  <c r="I192" i="2"/>
  <c r="K192" i="2" s="1"/>
  <c r="M192" i="2" s="1"/>
  <c r="I193" i="2"/>
  <c r="I194" i="2"/>
  <c r="I195" i="2"/>
  <c r="I196" i="2"/>
  <c r="I197" i="2"/>
  <c r="I198" i="2"/>
  <c r="I199" i="2"/>
  <c r="I200" i="2"/>
  <c r="I201" i="2"/>
  <c r="I202" i="2"/>
  <c r="I203" i="2"/>
  <c r="K203" i="2" s="1"/>
  <c r="M203" i="2" s="1"/>
  <c r="I204" i="2"/>
  <c r="I205" i="2"/>
  <c r="K205" i="2" s="1"/>
  <c r="M205" i="2" s="1"/>
  <c r="I206" i="2"/>
  <c r="K206" i="2" s="1"/>
  <c r="M206" i="2" s="1"/>
  <c r="I207" i="2"/>
  <c r="I208" i="2"/>
  <c r="I209" i="2"/>
  <c r="I210" i="2"/>
  <c r="I211" i="2"/>
  <c r="I212" i="2"/>
  <c r="I213" i="2"/>
  <c r="I214" i="2"/>
  <c r="I215" i="2"/>
  <c r="K215" i="2" s="1"/>
  <c r="M215" i="2" s="1"/>
  <c r="I216" i="2"/>
  <c r="K216" i="2" s="1"/>
  <c r="M216" i="2" s="1"/>
  <c r="I217" i="2"/>
  <c r="I218" i="2"/>
  <c r="I219" i="2"/>
  <c r="K219" i="2" s="1"/>
  <c r="M219" i="2" s="1"/>
  <c r="I220" i="2"/>
  <c r="I221" i="2"/>
  <c r="I222" i="2"/>
  <c r="I223" i="2"/>
  <c r="I224" i="2"/>
  <c r="I225" i="2"/>
  <c r="I226" i="2"/>
  <c r="I227" i="2"/>
  <c r="I228" i="2"/>
  <c r="I229" i="2"/>
  <c r="K229" i="2" s="1"/>
  <c r="M229" i="2" s="1"/>
  <c r="I230" i="2"/>
  <c r="K230" i="2" s="1"/>
  <c r="M230" i="2" s="1"/>
  <c r="I231" i="2"/>
  <c r="K231" i="2" s="1"/>
  <c r="M231" i="2" s="1"/>
  <c r="I232" i="2"/>
  <c r="I233" i="2"/>
  <c r="I234" i="2"/>
  <c r="I235" i="2"/>
  <c r="I236" i="2"/>
  <c r="I237" i="2"/>
  <c r="I238" i="2"/>
  <c r="I239" i="2"/>
  <c r="I240" i="2"/>
  <c r="K240" i="2" s="1"/>
  <c r="M240" i="2" s="1"/>
  <c r="I241" i="2"/>
  <c r="I242" i="2"/>
  <c r="I243" i="2"/>
  <c r="K243" i="2" s="1"/>
  <c r="M243" i="2" s="1"/>
  <c r="I244" i="2"/>
  <c r="I245" i="2"/>
  <c r="K245" i="2" s="1"/>
  <c r="M245" i="2" s="1"/>
  <c r="I246" i="2"/>
  <c r="I247" i="2"/>
  <c r="I248" i="2"/>
  <c r="I249" i="2"/>
  <c r="I250" i="2"/>
  <c r="I251" i="2"/>
  <c r="I252" i="2"/>
  <c r="I253" i="2"/>
  <c r="I254" i="2"/>
  <c r="K254" i="2" s="1"/>
  <c r="M254" i="2" s="1"/>
  <c r="I255" i="2"/>
  <c r="K255" i="2" s="1"/>
  <c r="M255" i="2" s="1"/>
  <c r="I256" i="2"/>
  <c r="K256" i="2" s="1"/>
  <c r="M256" i="2" s="1"/>
  <c r="I257" i="2"/>
  <c r="I258" i="2"/>
  <c r="I259" i="2"/>
  <c r="I260" i="2"/>
  <c r="I261" i="2"/>
  <c r="J261" i="2" s="1"/>
  <c r="I262" i="2"/>
  <c r="I263" i="2"/>
  <c r="I264" i="2"/>
  <c r="I265" i="2"/>
  <c r="I266" i="2"/>
  <c r="I267" i="2"/>
  <c r="K267" i="2" s="1"/>
  <c r="M267" i="2" s="1"/>
  <c r="I268" i="2"/>
  <c r="I269" i="2"/>
  <c r="K269" i="2" s="1"/>
  <c r="M269" i="2" s="1"/>
  <c r="I270" i="2"/>
  <c r="K270" i="2" s="1"/>
  <c r="M270" i="2" s="1"/>
  <c r="I271" i="2"/>
  <c r="I272" i="2"/>
  <c r="I273" i="2"/>
  <c r="I274" i="2"/>
  <c r="I275" i="2"/>
  <c r="I276" i="2"/>
  <c r="I277" i="2"/>
  <c r="I278" i="2"/>
  <c r="I279" i="2"/>
  <c r="K279" i="2" s="1"/>
  <c r="M279" i="2" s="1"/>
  <c r="I280" i="2"/>
  <c r="K280" i="2" s="1"/>
  <c r="M280" i="2" s="1"/>
  <c r="I281" i="2"/>
  <c r="I282" i="2"/>
  <c r="K282" i="2" s="1"/>
  <c r="M282" i="2" s="1"/>
  <c r="I283" i="2"/>
  <c r="I284" i="2"/>
  <c r="I285" i="2"/>
  <c r="I286" i="2"/>
  <c r="I287" i="2"/>
  <c r="I288" i="2"/>
  <c r="I289" i="2"/>
  <c r="K289" i="2" s="1"/>
  <c r="M289" i="2" s="1"/>
  <c r="I290" i="2"/>
  <c r="K290" i="2" s="1"/>
  <c r="M290" i="2" s="1"/>
  <c r="I291" i="2"/>
  <c r="K291" i="2" s="1"/>
  <c r="M291" i="2" s="1"/>
  <c r="I292" i="2"/>
  <c r="I293" i="2"/>
  <c r="I294" i="2"/>
  <c r="I295" i="2"/>
  <c r="I296" i="2"/>
  <c r="I297" i="2"/>
  <c r="K297" i="2" s="1"/>
  <c r="M297" i="2" s="1"/>
  <c r="I298" i="2"/>
  <c r="K298" i="2" s="1"/>
  <c r="M298" i="2" s="1"/>
  <c r="I299" i="2"/>
  <c r="K299" i="2" s="1"/>
  <c r="M299" i="2" s="1"/>
  <c r="I300" i="2"/>
  <c r="I301" i="2"/>
  <c r="J301" i="2" s="1"/>
  <c r="I302" i="2"/>
  <c r="I303" i="2"/>
  <c r="I304" i="2"/>
  <c r="I305" i="2"/>
  <c r="K305" i="2" s="1"/>
  <c r="M305" i="2" s="1"/>
  <c r="I306" i="2"/>
  <c r="K306" i="2" s="1"/>
  <c r="M306" i="2" s="1"/>
  <c r="I307" i="2"/>
  <c r="K307" i="2" s="1"/>
  <c r="M307" i="2" s="1"/>
  <c r="I308" i="2"/>
  <c r="I309" i="2"/>
  <c r="I310" i="2"/>
  <c r="I311" i="2"/>
  <c r="I312" i="2"/>
  <c r="I313" i="2"/>
  <c r="K313" i="2" s="1"/>
  <c r="M313" i="2" s="1"/>
  <c r="I314" i="2"/>
  <c r="K314" i="2" s="1"/>
  <c r="M314" i="2" s="1"/>
  <c r="I315" i="2"/>
  <c r="K315" i="2" s="1"/>
  <c r="M315" i="2" s="1"/>
  <c r="I316" i="2"/>
  <c r="I317" i="2"/>
  <c r="I318" i="2"/>
  <c r="I319" i="2"/>
  <c r="I320" i="2"/>
  <c r="I321" i="2"/>
  <c r="K321" i="2" s="1"/>
  <c r="M321" i="2" s="1"/>
  <c r="I322" i="2"/>
  <c r="K322" i="2" s="1"/>
  <c r="M322" i="2" s="1"/>
  <c r="I323" i="2"/>
  <c r="K323" i="2" s="1"/>
  <c r="M323" i="2" s="1"/>
  <c r="I324" i="2"/>
  <c r="I325" i="2"/>
  <c r="I326" i="2"/>
  <c r="I327" i="2"/>
  <c r="K327" i="2" s="1"/>
  <c r="M327" i="2" s="1"/>
  <c r="I328" i="2"/>
  <c r="I329" i="2"/>
  <c r="K329" i="2" s="1"/>
  <c r="M329" i="2" s="1"/>
  <c r="I330" i="2"/>
  <c r="K330" i="2" s="1"/>
  <c r="M330" i="2" s="1"/>
  <c r="I331" i="2"/>
  <c r="K331" i="2" s="1"/>
  <c r="M331" i="2" s="1"/>
  <c r="I332" i="2"/>
  <c r="I333" i="2"/>
  <c r="I334" i="2"/>
  <c r="I335" i="2"/>
  <c r="K335" i="2" s="1"/>
  <c r="M335" i="2" s="1"/>
  <c r="I336" i="2"/>
  <c r="I337" i="2"/>
  <c r="K337" i="2" s="1"/>
  <c r="M337" i="2" s="1"/>
  <c r="I338" i="2"/>
  <c r="K338" i="2" s="1"/>
  <c r="M338" i="2" s="1"/>
  <c r="I339" i="2"/>
  <c r="K339" i="2" s="1"/>
  <c r="M339" i="2" s="1"/>
  <c r="I340" i="2"/>
  <c r="I341" i="2"/>
  <c r="I342" i="2"/>
  <c r="I343" i="2"/>
  <c r="K343" i="2" s="1"/>
  <c r="M343" i="2" s="1"/>
  <c r="I344" i="2"/>
  <c r="I345" i="2"/>
  <c r="K345" i="2" s="1"/>
  <c r="M345" i="2" s="1"/>
  <c r="I346" i="2"/>
  <c r="K346" i="2" s="1"/>
  <c r="M346" i="2" s="1"/>
  <c r="I347" i="2"/>
  <c r="K347" i="2" s="1"/>
  <c r="M347" i="2" s="1"/>
  <c r="I348" i="2"/>
  <c r="I349" i="2"/>
  <c r="I350" i="2"/>
  <c r="I351" i="2"/>
  <c r="K351" i="2" s="1"/>
  <c r="M351" i="2" s="1"/>
  <c r="I352" i="2"/>
  <c r="I353" i="2"/>
  <c r="K353" i="2" s="1"/>
  <c r="M353" i="2" s="1"/>
  <c r="I354" i="2"/>
  <c r="K354" i="2" s="1"/>
  <c r="M354" i="2" s="1"/>
  <c r="I355" i="2"/>
  <c r="K355" i="2" s="1"/>
  <c r="M355" i="2" s="1"/>
  <c r="I356" i="2"/>
  <c r="I357" i="2"/>
  <c r="I358" i="2"/>
  <c r="I359" i="2"/>
  <c r="K359" i="2" s="1"/>
  <c r="M359" i="2" s="1"/>
  <c r="I360" i="2"/>
  <c r="I361" i="2"/>
  <c r="K361" i="2" s="1"/>
  <c r="M361" i="2" s="1"/>
  <c r="I362" i="2"/>
  <c r="K362" i="2" s="1"/>
  <c r="M362" i="2" s="1"/>
  <c r="I363" i="2"/>
  <c r="K363" i="2" s="1"/>
  <c r="M363" i="2" s="1"/>
  <c r="I364" i="2"/>
  <c r="I365" i="2"/>
  <c r="I366" i="2"/>
  <c r="I367" i="2"/>
  <c r="K367" i="2" s="1"/>
  <c r="M367" i="2" s="1"/>
  <c r="I368" i="2"/>
  <c r="I369" i="2"/>
  <c r="K369" i="2" s="1"/>
  <c r="M369" i="2" s="1"/>
  <c r="I370" i="2"/>
  <c r="K370" i="2" s="1"/>
  <c r="M370" i="2" s="1"/>
  <c r="I371" i="2"/>
  <c r="K371" i="2" s="1"/>
  <c r="M371" i="2" s="1"/>
  <c r="I372" i="2"/>
  <c r="I373" i="2"/>
  <c r="J373" i="2" s="1"/>
  <c r="I374" i="2"/>
  <c r="I375" i="2"/>
  <c r="K375" i="2" s="1"/>
  <c r="M375" i="2" s="1"/>
  <c r="I376" i="2"/>
  <c r="I377" i="2"/>
  <c r="K377" i="2" s="1"/>
  <c r="M377" i="2" s="1"/>
  <c r="I378" i="2"/>
  <c r="K378" i="2" s="1"/>
  <c r="M378" i="2" s="1"/>
  <c r="I379" i="2"/>
  <c r="K379" i="2" s="1"/>
  <c r="M379" i="2" s="1"/>
  <c r="I380" i="2"/>
  <c r="I381" i="2"/>
  <c r="I382" i="2"/>
  <c r="I383" i="2"/>
  <c r="K383" i="2" s="1"/>
  <c r="M383" i="2" s="1"/>
  <c r="I384" i="2"/>
  <c r="I385" i="2"/>
  <c r="K385" i="2" s="1"/>
  <c r="M385" i="2" s="1"/>
  <c r="I386" i="2"/>
  <c r="K386" i="2" s="1"/>
  <c r="M386" i="2" s="1"/>
  <c r="I387" i="2"/>
  <c r="K387" i="2" s="1"/>
  <c r="M387" i="2" s="1"/>
  <c r="I388" i="2"/>
  <c r="I389" i="2"/>
  <c r="J389" i="2" s="1"/>
  <c r="I390" i="2"/>
  <c r="I391" i="2"/>
  <c r="K391" i="2" s="1"/>
  <c r="M391" i="2" s="1"/>
  <c r="I392" i="2"/>
  <c r="I393" i="2"/>
  <c r="K393" i="2" s="1"/>
  <c r="M393" i="2" s="1"/>
  <c r="I394" i="2"/>
  <c r="K394" i="2" s="1"/>
  <c r="M394" i="2" s="1"/>
  <c r="I395" i="2"/>
  <c r="K395" i="2" s="1"/>
  <c r="M395" i="2" s="1"/>
  <c r="I396" i="2"/>
  <c r="I397" i="2"/>
  <c r="I398" i="2"/>
  <c r="I399" i="2"/>
  <c r="K399" i="2" s="1"/>
  <c r="M399" i="2" s="1"/>
  <c r="I400" i="2"/>
  <c r="I401" i="2"/>
  <c r="K401" i="2" s="1"/>
  <c r="M401" i="2" s="1"/>
  <c r="I402" i="2"/>
  <c r="K402" i="2" s="1"/>
  <c r="M402" i="2" s="1"/>
  <c r="I403" i="2"/>
  <c r="K403" i="2" s="1"/>
  <c r="M403" i="2" s="1"/>
  <c r="I404" i="2"/>
  <c r="I405" i="2"/>
  <c r="I406" i="2"/>
  <c r="I407" i="2"/>
  <c r="K407" i="2" s="1"/>
  <c r="M407" i="2" s="1"/>
  <c r="I408" i="2"/>
  <c r="I409" i="2"/>
  <c r="K409" i="2" s="1"/>
  <c r="M409" i="2" s="1"/>
  <c r="I410" i="2"/>
  <c r="K410" i="2" s="1"/>
  <c r="M410" i="2" s="1"/>
  <c r="I411" i="2"/>
  <c r="K411" i="2" s="1"/>
  <c r="M411" i="2" s="1"/>
  <c r="I412" i="2"/>
  <c r="I413" i="2"/>
  <c r="I414" i="2"/>
  <c r="I415" i="2"/>
  <c r="K415" i="2" s="1"/>
  <c r="M415" i="2" s="1"/>
  <c r="I416" i="2"/>
  <c r="I417" i="2"/>
  <c r="K417" i="2" s="1"/>
  <c r="M417" i="2" s="1"/>
  <c r="I418" i="2"/>
  <c r="K418" i="2" s="1"/>
  <c r="M418" i="2" s="1"/>
  <c r="I419" i="2"/>
  <c r="K419" i="2" s="1"/>
  <c r="M419" i="2" s="1"/>
  <c r="I420" i="2"/>
  <c r="I421" i="2"/>
  <c r="I422" i="2"/>
  <c r="I423" i="2"/>
  <c r="K423" i="2" s="1"/>
  <c r="M423" i="2" s="1"/>
  <c r="I424" i="2"/>
  <c r="I425" i="2"/>
  <c r="K425" i="2" s="1"/>
  <c r="M425" i="2" s="1"/>
  <c r="I426" i="2"/>
  <c r="K426" i="2" s="1"/>
  <c r="M426" i="2" s="1"/>
  <c r="I427" i="2"/>
  <c r="K427" i="2" s="1"/>
  <c r="M427" i="2" s="1"/>
  <c r="I428" i="2"/>
  <c r="I429" i="2"/>
  <c r="I430" i="2"/>
  <c r="I431" i="2"/>
  <c r="K431" i="2" s="1"/>
  <c r="M431" i="2" s="1"/>
  <c r="I432" i="2"/>
  <c r="I433" i="2"/>
  <c r="K433" i="2" s="1"/>
  <c r="M433" i="2" s="1"/>
  <c r="I434" i="2"/>
  <c r="K434" i="2" s="1"/>
  <c r="M434" i="2" s="1"/>
  <c r="I435" i="2"/>
  <c r="K435" i="2" s="1"/>
  <c r="M435" i="2" s="1"/>
  <c r="I436" i="2"/>
  <c r="I437" i="2"/>
  <c r="I438" i="2"/>
  <c r="I439" i="2"/>
  <c r="K439" i="2" s="1"/>
  <c r="M439" i="2" s="1"/>
  <c r="I440" i="2"/>
  <c r="I441" i="2"/>
  <c r="K441" i="2" s="1"/>
  <c r="M441" i="2" s="1"/>
  <c r="I442" i="2"/>
  <c r="K442" i="2" s="1"/>
  <c r="M442" i="2" s="1"/>
  <c r="I443" i="2"/>
  <c r="K443" i="2" s="1"/>
  <c r="M443" i="2" s="1"/>
  <c r="I444" i="2"/>
  <c r="I445" i="2"/>
  <c r="I446" i="2"/>
  <c r="I447" i="2"/>
  <c r="K447" i="2" s="1"/>
  <c r="M447" i="2" s="1"/>
  <c r="I448" i="2"/>
  <c r="I449" i="2"/>
  <c r="K449" i="2" s="1"/>
  <c r="M449" i="2" s="1"/>
  <c r="I450" i="2"/>
  <c r="K450" i="2" s="1"/>
  <c r="M450" i="2" s="1"/>
  <c r="I451" i="2"/>
  <c r="K451" i="2" s="1"/>
  <c r="M451" i="2" s="1"/>
  <c r="I452" i="2"/>
  <c r="I453" i="2"/>
  <c r="I454" i="2"/>
  <c r="I455" i="2"/>
  <c r="J455" i="2" s="1"/>
  <c r="I456" i="2"/>
  <c r="I457" i="2"/>
  <c r="K457" i="2" s="1"/>
  <c r="M457" i="2" s="1"/>
  <c r="I458" i="2"/>
  <c r="K458" i="2" s="1"/>
  <c r="M458" i="2" s="1"/>
  <c r="I459" i="2"/>
  <c r="K459" i="2" s="1"/>
  <c r="M459" i="2" s="1"/>
  <c r="I460" i="2"/>
  <c r="I461" i="2"/>
  <c r="J461" i="2" s="1"/>
  <c r="I462" i="2"/>
  <c r="I463" i="2"/>
  <c r="K463" i="2" s="1"/>
  <c r="M463" i="2" s="1"/>
  <c r="I464" i="2"/>
  <c r="I465" i="2"/>
  <c r="K465" i="2" s="1"/>
  <c r="M465" i="2" s="1"/>
  <c r="I466" i="2"/>
  <c r="K466" i="2" s="1"/>
  <c r="M466" i="2" s="1"/>
  <c r="I467" i="2"/>
  <c r="K467" i="2" s="1"/>
  <c r="M467" i="2" s="1"/>
  <c r="I468" i="2"/>
  <c r="I469" i="2"/>
  <c r="I470" i="2"/>
  <c r="I471" i="2"/>
  <c r="K471" i="2" s="1"/>
  <c r="M471" i="2" s="1"/>
  <c r="I472" i="2"/>
  <c r="I473" i="2"/>
  <c r="K473" i="2" s="1"/>
  <c r="M473" i="2" s="1"/>
  <c r="I474" i="2"/>
  <c r="K474" i="2" s="1"/>
  <c r="M474" i="2" s="1"/>
  <c r="I475" i="2"/>
  <c r="J475" i="2" s="1"/>
  <c r="I476" i="2"/>
  <c r="I477" i="2"/>
  <c r="J477" i="2" s="1"/>
  <c r="I478" i="2"/>
  <c r="I479" i="2"/>
  <c r="K479" i="2" s="1"/>
  <c r="M479" i="2" s="1"/>
  <c r="I480" i="2"/>
  <c r="I481" i="2"/>
  <c r="K481" i="2" s="1"/>
  <c r="M481" i="2" s="1"/>
  <c r="I482" i="2"/>
  <c r="K482" i="2" s="1"/>
  <c r="M482" i="2" s="1"/>
  <c r="I483" i="2"/>
  <c r="K483" i="2" s="1"/>
  <c r="M483" i="2" s="1"/>
  <c r="I484" i="2"/>
  <c r="I485" i="2"/>
  <c r="I486" i="2"/>
  <c r="I487" i="2"/>
  <c r="K487" i="2" s="1"/>
  <c r="M487" i="2" s="1"/>
  <c r="I488" i="2"/>
  <c r="I489" i="2"/>
  <c r="K489" i="2" s="1"/>
  <c r="M489" i="2" s="1"/>
  <c r="I490" i="2"/>
  <c r="K490" i="2" s="1"/>
  <c r="M490" i="2" s="1"/>
  <c r="I491" i="2"/>
  <c r="K491" i="2" s="1"/>
  <c r="M491" i="2" s="1"/>
  <c r="I492" i="2"/>
  <c r="I493" i="2"/>
  <c r="I494" i="2"/>
  <c r="I495" i="2"/>
  <c r="K495" i="2" s="1"/>
  <c r="M495" i="2" s="1"/>
  <c r="I496" i="2"/>
  <c r="J496" i="2" s="1"/>
  <c r="I497" i="2"/>
  <c r="I498" i="2"/>
  <c r="K498" i="2" s="1"/>
  <c r="M498" i="2" s="1"/>
  <c r="I499" i="2"/>
  <c r="K499" i="2" s="1"/>
  <c r="M499" i="2" s="1"/>
  <c r="I500" i="2"/>
  <c r="I501" i="2"/>
  <c r="I502" i="2"/>
  <c r="I503" i="2"/>
  <c r="K503" i="2" s="1"/>
  <c r="M503" i="2" s="1"/>
  <c r="I504" i="2"/>
  <c r="I505" i="2"/>
  <c r="K505" i="2" s="1"/>
  <c r="M505" i="2" s="1"/>
  <c r="I506" i="2"/>
  <c r="J506" i="2" s="1"/>
  <c r="I507" i="2"/>
  <c r="K507" i="2" s="1"/>
  <c r="M507" i="2" s="1"/>
  <c r="I508" i="2"/>
  <c r="I509" i="2"/>
  <c r="J509" i="2" s="1"/>
  <c r="I510" i="2"/>
  <c r="I511" i="2"/>
  <c r="J511" i="2" s="1"/>
  <c r="I512" i="2"/>
  <c r="I513" i="2"/>
  <c r="K513" i="2" s="1"/>
  <c r="M513" i="2" s="1"/>
  <c r="I514" i="2"/>
  <c r="K514" i="2" s="1"/>
  <c r="M514" i="2" s="1"/>
  <c r="I515" i="2"/>
  <c r="K515" i="2" s="1"/>
  <c r="M515" i="2" s="1"/>
  <c r="I516" i="2"/>
  <c r="I517" i="2"/>
  <c r="I518" i="2"/>
  <c r="I519" i="2"/>
  <c r="K519" i="2" s="1"/>
  <c r="M519" i="2" s="1"/>
  <c r="I520" i="2"/>
  <c r="J520" i="2" s="1"/>
  <c r="I521" i="2"/>
  <c r="K521" i="2" s="1"/>
  <c r="M521" i="2" s="1"/>
  <c r="I522" i="2"/>
  <c r="K522" i="2" s="1"/>
  <c r="M522" i="2" s="1"/>
  <c r="I523" i="2"/>
  <c r="K523" i="2" s="1"/>
  <c r="M523" i="2" s="1"/>
  <c r="I524" i="2"/>
  <c r="I525" i="2"/>
  <c r="I526" i="2"/>
  <c r="I527" i="2"/>
  <c r="K527" i="2" s="1"/>
  <c r="M527" i="2" s="1"/>
  <c r="I528" i="2"/>
  <c r="I529" i="2"/>
  <c r="K529" i="2" s="1"/>
  <c r="M529" i="2" s="1"/>
  <c r="I530" i="2"/>
  <c r="K530" i="2" s="1"/>
  <c r="M530" i="2" s="1"/>
  <c r="I531" i="2"/>
  <c r="K531" i="2" s="1"/>
  <c r="M531" i="2" s="1"/>
  <c r="I532" i="2"/>
  <c r="I533" i="2"/>
  <c r="J533" i="2" s="1"/>
  <c r="I534" i="2"/>
  <c r="I535" i="2"/>
  <c r="J535" i="2" s="1"/>
  <c r="I536" i="2"/>
  <c r="J536" i="2" s="1"/>
  <c r="I537" i="2"/>
  <c r="K537" i="2" s="1"/>
  <c r="M537" i="2" s="1"/>
  <c r="I538" i="2"/>
  <c r="K538" i="2" s="1"/>
  <c r="M538" i="2" s="1"/>
  <c r="I539" i="2"/>
  <c r="K539" i="2" s="1"/>
  <c r="M539" i="2" s="1"/>
  <c r="I540" i="2"/>
  <c r="I541" i="2"/>
  <c r="K541" i="2" s="1"/>
  <c r="M541" i="2" s="1"/>
  <c r="I542" i="2"/>
  <c r="I543" i="2"/>
  <c r="K543" i="2" s="1"/>
  <c r="M543" i="2" s="1"/>
  <c r="I544" i="2"/>
  <c r="K544" i="2" s="1"/>
  <c r="M544" i="2" s="1"/>
  <c r="I545" i="2"/>
  <c r="K545" i="2" s="1"/>
  <c r="M545" i="2" s="1"/>
  <c r="I546" i="2"/>
  <c r="J546" i="2" s="1"/>
  <c r="I547" i="2"/>
  <c r="K547" i="2" s="1"/>
  <c r="M547" i="2" s="1"/>
  <c r="I548" i="2"/>
  <c r="I549" i="2"/>
  <c r="K549" i="2" s="1"/>
  <c r="M549" i="2" s="1"/>
  <c r="I550" i="2"/>
  <c r="I551" i="2"/>
  <c r="K551" i="2" s="1"/>
  <c r="M551" i="2" s="1"/>
  <c r="I552" i="2"/>
  <c r="K552" i="2" s="1"/>
  <c r="M552" i="2" s="1"/>
  <c r="I553" i="2"/>
  <c r="K553" i="2" s="1"/>
  <c r="M553" i="2" s="1"/>
  <c r="I554" i="2"/>
  <c r="K554" i="2" s="1"/>
  <c r="M554" i="2" s="1"/>
  <c r="I555" i="2"/>
  <c r="K555" i="2" s="1"/>
  <c r="M555" i="2" s="1"/>
  <c r="I556" i="2"/>
  <c r="I557" i="2"/>
  <c r="K557" i="2" s="1"/>
  <c r="M557" i="2" s="1"/>
  <c r="I558" i="2"/>
  <c r="I559" i="2"/>
  <c r="K559" i="2" s="1"/>
  <c r="M559" i="2" s="1"/>
  <c r="I560" i="2"/>
  <c r="K560" i="2" s="1"/>
  <c r="M560" i="2" s="1"/>
  <c r="I561" i="2"/>
  <c r="K561" i="2" s="1"/>
  <c r="M561" i="2" s="1"/>
  <c r="I562" i="2"/>
  <c r="K562" i="2" s="1"/>
  <c r="M562" i="2" s="1"/>
  <c r="I563" i="2"/>
  <c r="K563" i="2" s="1"/>
  <c r="M563" i="2" s="1"/>
  <c r="I564" i="2"/>
  <c r="I565" i="2"/>
  <c r="K565" i="2" s="1"/>
  <c r="M565" i="2" s="1"/>
  <c r="I566" i="2"/>
  <c r="I567" i="2"/>
  <c r="K567" i="2" s="1"/>
  <c r="M567" i="2" s="1"/>
  <c r="I568" i="2"/>
  <c r="K568" i="2" s="1"/>
  <c r="M568" i="2" s="1"/>
  <c r="I569" i="2"/>
  <c r="K569" i="2" s="1"/>
  <c r="M569" i="2" s="1"/>
  <c r="I570" i="2"/>
  <c r="J570" i="2" s="1"/>
  <c r="I571" i="2"/>
  <c r="K571" i="2" s="1"/>
  <c r="M571" i="2" s="1"/>
  <c r="I572" i="2"/>
  <c r="I573" i="2"/>
  <c r="I574" i="2"/>
  <c r="I575" i="2"/>
  <c r="K575" i="2" s="1"/>
  <c r="M575" i="2" s="1"/>
  <c r="I576" i="2"/>
  <c r="K576" i="2" s="1"/>
  <c r="M576" i="2" s="1"/>
  <c r="I577" i="2"/>
  <c r="K577" i="2" s="1"/>
  <c r="M577" i="2" s="1"/>
  <c r="I578" i="2"/>
  <c r="K578" i="2" s="1"/>
  <c r="M578" i="2" s="1"/>
  <c r="I579" i="2"/>
  <c r="K579" i="2" s="1"/>
  <c r="M579" i="2" s="1"/>
  <c r="I580" i="2"/>
  <c r="I581" i="2"/>
  <c r="K581" i="2" s="1"/>
  <c r="M581" i="2" s="1"/>
  <c r="I582" i="2"/>
  <c r="I583" i="2"/>
  <c r="K583" i="2" s="1"/>
  <c r="M583" i="2" s="1"/>
  <c r="I584" i="2"/>
  <c r="K584" i="2" s="1"/>
  <c r="M584" i="2" s="1"/>
  <c r="I585" i="2"/>
  <c r="K585" i="2" s="1"/>
  <c r="M585" i="2" s="1"/>
  <c r="I586" i="2"/>
  <c r="K586" i="2" s="1"/>
  <c r="M586" i="2" s="1"/>
  <c r="I587" i="2"/>
  <c r="K587" i="2" s="1"/>
  <c r="M587" i="2" s="1"/>
  <c r="I588" i="2"/>
  <c r="I589" i="2"/>
  <c r="K589" i="2" s="1"/>
  <c r="M589" i="2" s="1"/>
  <c r="I590" i="2"/>
  <c r="K590" i="2" s="1"/>
  <c r="M590" i="2" s="1"/>
  <c r="I591" i="2"/>
  <c r="K591" i="2" s="1"/>
  <c r="M591" i="2" s="1"/>
  <c r="I592" i="2"/>
  <c r="K592" i="2" s="1"/>
  <c r="M592" i="2" s="1"/>
  <c r="I593" i="2"/>
  <c r="K593" i="2" s="1"/>
  <c r="M593" i="2" s="1"/>
  <c r="I594" i="2"/>
  <c r="K594" i="2" s="1"/>
  <c r="M594" i="2" s="1"/>
  <c r="I595" i="2"/>
  <c r="K595" i="2" s="1"/>
  <c r="M595" i="2" s="1"/>
  <c r="I596" i="2"/>
  <c r="I597" i="2"/>
  <c r="K597" i="2" s="1"/>
  <c r="M597" i="2" s="1"/>
  <c r="I598" i="2"/>
  <c r="K598" i="2" s="1"/>
  <c r="M598" i="2" s="1"/>
  <c r="I599" i="2"/>
  <c r="J599" i="2" s="1"/>
  <c r="I600" i="2"/>
  <c r="J600" i="2" s="1"/>
  <c r="I601" i="2"/>
  <c r="K601" i="2" s="1"/>
  <c r="M601" i="2" s="1"/>
  <c r="I602" i="2"/>
  <c r="K602" i="2" s="1"/>
  <c r="M602" i="2" s="1"/>
  <c r="I603" i="2"/>
  <c r="K603" i="2" s="1"/>
  <c r="M603" i="2" s="1"/>
  <c r="I604" i="2"/>
  <c r="I605" i="2"/>
  <c r="K605" i="2" s="1"/>
  <c r="M605" i="2" s="1"/>
  <c r="I606" i="2"/>
  <c r="K606" i="2" s="1"/>
  <c r="M606" i="2" s="1"/>
  <c r="I607" i="2"/>
  <c r="K607" i="2" s="1"/>
  <c r="M607" i="2" s="1"/>
  <c r="I608" i="2"/>
  <c r="K608" i="2" s="1"/>
  <c r="M608" i="2" s="1"/>
  <c r="I609" i="2"/>
  <c r="J609" i="2" s="1"/>
  <c r="I610" i="2"/>
  <c r="J610" i="2" s="1"/>
  <c r="I611" i="2"/>
  <c r="K611" i="2" s="1"/>
  <c r="M611" i="2" s="1"/>
  <c r="I612" i="2"/>
  <c r="I613" i="2"/>
  <c r="K613" i="2" s="1"/>
  <c r="M613" i="2" s="1"/>
  <c r="I614" i="2"/>
  <c r="K614" i="2" s="1"/>
  <c r="M614" i="2" s="1"/>
  <c r="I615" i="2"/>
  <c r="K615" i="2" s="1"/>
  <c r="M615" i="2" s="1"/>
  <c r="I616" i="2"/>
  <c r="K616" i="2" s="1"/>
  <c r="M616" i="2" s="1"/>
  <c r="I617" i="2"/>
  <c r="K617" i="2" s="1"/>
  <c r="M617" i="2" s="1"/>
  <c r="I618" i="2"/>
  <c r="K618" i="2" s="1"/>
  <c r="M618" i="2" s="1"/>
  <c r="I619" i="2"/>
  <c r="K619" i="2" s="1"/>
  <c r="M619" i="2" s="1"/>
  <c r="I620" i="2"/>
  <c r="I621" i="2"/>
  <c r="K621" i="2" s="1"/>
  <c r="M621" i="2" s="1"/>
  <c r="I622" i="2"/>
  <c r="K622" i="2" s="1"/>
  <c r="M622" i="2" s="1"/>
  <c r="I623" i="2"/>
  <c r="K623" i="2" s="1"/>
  <c r="M623" i="2" s="1"/>
  <c r="I624" i="2"/>
  <c r="K624" i="2" s="1"/>
  <c r="M624" i="2" s="1"/>
  <c r="I625" i="2"/>
  <c r="J625" i="2" s="1"/>
  <c r="I626" i="2"/>
  <c r="K626" i="2" s="1"/>
  <c r="M626" i="2" s="1"/>
  <c r="I627" i="2"/>
  <c r="K627" i="2" s="1"/>
  <c r="M627" i="2" s="1"/>
  <c r="I628" i="2"/>
  <c r="I629" i="2"/>
  <c r="K629" i="2" s="1"/>
  <c r="M629" i="2" s="1"/>
  <c r="I630" i="2"/>
  <c r="K630" i="2" s="1"/>
  <c r="M630" i="2" s="1"/>
  <c r="I631" i="2"/>
  <c r="K631" i="2" s="1"/>
  <c r="M631" i="2" s="1"/>
  <c r="I632" i="2"/>
  <c r="K632" i="2" s="1"/>
  <c r="M632" i="2" s="1"/>
  <c r="I633" i="2"/>
  <c r="K633" i="2" s="1"/>
  <c r="M633" i="2" s="1"/>
  <c r="I634" i="2"/>
  <c r="J634" i="2" s="1"/>
  <c r="I635" i="2"/>
  <c r="K635" i="2" s="1"/>
  <c r="M635" i="2" s="1"/>
  <c r="I636" i="2"/>
  <c r="I637" i="2"/>
  <c r="J637" i="2" s="1"/>
  <c r="I638" i="2"/>
  <c r="K638" i="2" s="1"/>
  <c r="M638" i="2" s="1"/>
  <c r="I639" i="2"/>
  <c r="J639" i="2" s="1"/>
  <c r="I640" i="2"/>
  <c r="K640" i="2" s="1"/>
  <c r="M640" i="2" s="1"/>
  <c r="I641" i="2"/>
  <c r="K641" i="2" s="1"/>
  <c r="M641" i="2" s="1"/>
  <c r="I642" i="2"/>
  <c r="K642" i="2" s="1"/>
  <c r="M642" i="2" s="1"/>
  <c r="I643" i="2"/>
  <c r="K643" i="2" s="1"/>
  <c r="M643" i="2" s="1"/>
  <c r="I644" i="2"/>
  <c r="I645" i="2"/>
  <c r="K645" i="2" s="1"/>
  <c r="M645" i="2" s="1"/>
  <c r="I646" i="2"/>
  <c r="K646" i="2" s="1"/>
  <c r="M646" i="2" s="1"/>
  <c r="I647" i="2"/>
  <c r="K647" i="2" s="1"/>
  <c r="M647" i="2" s="1"/>
  <c r="I648" i="2"/>
  <c r="K648" i="2" s="1"/>
  <c r="M648" i="2" s="1"/>
  <c r="I649" i="2"/>
  <c r="K649" i="2" s="1"/>
  <c r="M649" i="2" s="1"/>
  <c r="I650" i="2"/>
  <c r="K650" i="2" s="1"/>
  <c r="M650" i="2" s="1"/>
  <c r="I651" i="2"/>
  <c r="K651" i="2" s="1"/>
  <c r="M651" i="2" s="1"/>
  <c r="I652" i="2"/>
  <c r="I653" i="2"/>
  <c r="K653" i="2" s="1"/>
  <c r="M653" i="2" s="1"/>
  <c r="I654" i="2"/>
  <c r="K654" i="2" s="1"/>
  <c r="M654" i="2" s="1"/>
  <c r="I655" i="2"/>
  <c r="K655" i="2" s="1"/>
  <c r="M655" i="2" s="1"/>
  <c r="I656" i="2"/>
  <c r="K656" i="2" s="1"/>
  <c r="M656" i="2" s="1"/>
  <c r="I657" i="2"/>
  <c r="K657" i="2" s="1"/>
  <c r="M657" i="2" s="1"/>
  <c r="I658" i="2"/>
  <c r="K658" i="2" s="1"/>
  <c r="M658" i="2" s="1"/>
  <c r="I659" i="2"/>
  <c r="K659" i="2" s="1"/>
  <c r="M659" i="2" s="1"/>
  <c r="I660" i="2"/>
  <c r="I661" i="2"/>
  <c r="K661" i="2" s="1"/>
  <c r="M661" i="2" s="1"/>
  <c r="I662" i="2"/>
  <c r="K662" i="2" s="1"/>
  <c r="M662" i="2" s="1"/>
  <c r="I663" i="2"/>
  <c r="J663" i="2" s="1"/>
  <c r="I664" i="2"/>
  <c r="J664" i="2" s="1"/>
  <c r="I665" i="2"/>
  <c r="K665" i="2" s="1"/>
  <c r="M665" i="2" s="1"/>
  <c r="I666" i="2"/>
  <c r="K666" i="2" s="1"/>
  <c r="M666" i="2" s="1"/>
  <c r="I667" i="2"/>
  <c r="K667" i="2" s="1"/>
  <c r="M667" i="2" s="1"/>
  <c r="I668" i="2"/>
  <c r="I669" i="2"/>
  <c r="K669" i="2" s="1"/>
  <c r="M669" i="2" s="1"/>
  <c r="I670" i="2"/>
  <c r="K670" i="2" s="1"/>
  <c r="M670" i="2" s="1"/>
  <c r="I671" i="2"/>
  <c r="K671" i="2" s="1"/>
  <c r="M671" i="2" s="1"/>
  <c r="I672" i="2"/>
  <c r="K672" i="2" s="1"/>
  <c r="M672" i="2" s="1"/>
  <c r="I673" i="2"/>
  <c r="J673" i="2" s="1"/>
  <c r="I674" i="2"/>
  <c r="J674" i="2" s="1"/>
  <c r="I675" i="2"/>
  <c r="K675" i="2" s="1"/>
  <c r="M675" i="2" s="1"/>
  <c r="I676" i="2"/>
  <c r="I677" i="2"/>
  <c r="K677" i="2" s="1"/>
  <c r="M677" i="2" s="1"/>
  <c r="I678" i="2"/>
  <c r="K678" i="2" s="1"/>
  <c r="M678" i="2" s="1"/>
  <c r="I679" i="2"/>
  <c r="K679" i="2" s="1"/>
  <c r="M679" i="2" s="1"/>
  <c r="I680" i="2"/>
  <c r="K680" i="2" s="1"/>
  <c r="M680" i="2" s="1"/>
  <c r="I681" i="2"/>
  <c r="K681" i="2" s="1"/>
  <c r="M681" i="2" s="1"/>
  <c r="I682" i="2"/>
  <c r="K682" i="2" s="1"/>
  <c r="M682" i="2" s="1"/>
  <c r="I683" i="2"/>
  <c r="K683" i="2" s="1"/>
  <c r="M683" i="2" s="1"/>
  <c r="I684" i="2"/>
  <c r="I685" i="2"/>
  <c r="K685" i="2" s="1"/>
  <c r="M685" i="2" s="1"/>
  <c r="I686" i="2"/>
  <c r="K686" i="2" s="1"/>
  <c r="M686" i="2" s="1"/>
  <c r="I687" i="2"/>
  <c r="J687" i="2" s="1"/>
  <c r="I688" i="2"/>
  <c r="K688" i="2" s="1"/>
  <c r="M688" i="2" s="1"/>
  <c r="I689" i="2"/>
  <c r="J689" i="2" s="1"/>
  <c r="I690" i="2"/>
  <c r="K690" i="2" s="1"/>
  <c r="M690" i="2" s="1"/>
  <c r="I691" i="2"/>
  <c r="K691" i="2" s="1"/>
  <c r="M691" i="2" s="1"/>
  <c r="I692" i="2"/>
  <c r="I693" i="2"/>
  <c r="K693" i="2" s="1"/>
  <c r="M693" i="2" s="1"/>
  <c r="I694" i="2"/>
  <c r="K694" i="2" s="1"/>
  <c r="M694" i="2" s="1"/>
  <c r="I695" i="2"/>
  <c r="K695" i="2" s="1"/>
  <c r="M695" i="2" s="1"/>
  <c r="I696" i="2"/>
  <c r="K696" i="2" s="1"/>
  <c r="M696" i="2" s="1"/>
  <c r="I697" i="2"/>
  <c r="K697" i="2" s="1"/>
  <c r="M697" i="2" s="1"/>
  <c r="I698" i="2"/>
  <c r="J698" i="2" s="1"/>
  <c r="I699" i="2"/>
  <c r="K699" i="2" s="1"/>
  <c r="M699" i="2" s="1"/>
  <c r="I700" i="2"/>
  <c r="I701" i="2"/>
  <c r="K701" i="2" s="1"/>
  <c r="M701" i="2" s="1"/>
  <c r="I702" i="2"/>
  <c r="K702" i="2" s="1"/>
  <c r="M702" i="2" s="1"/>
  <c r="I703" i="2"/>
  <c r="K703" i="2" s="1"/>
  <c r="M703" i="2" s="1"/>
  <c r="I704" i="2"/>
  <c r="K704" i="2" s="1"/>
  <c r="M704" i="2" s="1"/>
  <c r="I705" i="2"/>
  <c r="K705" i="2" s="1"/>
  <c r="M705" i="2" s="1"/>
  <c r="I706" i="2"/>
  <c r="K706" i="2" s="1"/>
  <c r="M706" i="2" s="1"/>
  <c r="I707" i="2"/>
  <c r="K707" i="2" s="1"/>
  <c r="M707" i="2" s="1"/>
  <c r="I708" i="2"/>
  <c r="I709" i="2"/>
  <c r="K709" i="2" s="1"/>
  <c r="M709" i="2" s="1"/>
  <c r="I710" i="2"/>
  <c r="K710" i="2" s="1"/>
  <c r="M710" i="2" s="1"/>
  <c r="I711" i="2"/>
  <c r="K711" i="2" s="1"/>
  <c r="M711" i="2" s="1"/>
  <c r="I712" i="2"/>
  <c r="J712" i="2" s="1"/>
  <c r="I713" i="2"/>
  <c r="J713" i="2" s="1"/>
  <c r="I714" i="2"/>
  <c r="J714" i="2" s="1"/>
  <c r="I715" i="2"/>
  <c r="K715" i="2" s="1"/>
  <c r="M715" i="2" s="1"/>
  <c r="I716" i="2"/>
  <c r="I717" i="2"/>
  <c r="K717" i="2" s="1"/>
  <c r="M717" i="2" s="1"/>
  <c r="I718" i="2"/>
  <c r="K718" i="2" s="1"/>
  <c r="M718" i="2" s="1"/>
  <c r="I719" i="2"/>
  <c r="K719" i="2" s="1"/>
  <c r="M719" i="2" s="1"/>
  <c r="I720" i="2"/>
  <c r="K720" i="2" s="1"/>
  <c r="M720" i="2" s="1"/>
  <c r="I721" i="2"/>
  <c r="K721" i="2" s="1"/>
  <c r="M721" i="2" s="1"/>
  <c r="I722" i="2"/>
  <c r="K722" i="2" s="1"/>
  <c r="M722" i="2" s="1"/>
  <c r="I723" i="2"/>
  <c r="K723" i="2" s="1"/>
  <c r="M723" i="2" s="1"/>
  <c r="I724" i="2"/>
  <c r="I725" i="2"/>
  <c r="K725" i="2" s="1"/>
  <c r="M725" i="2" s="1"/>
  <c r="I726" i="2"/>
  <c r="K726" i="2" s="1"/>
  <c r="M726" i="2" s="1"/>
  <c r="I727" i="2"/>
  <c r="K727" i="2" s="1"/>
  <c r="M727" i="2" s="1"/>
  <c r="I728" i="2"/>
  <c r="K728" i="2" s="1"/>
  <c r="M728" i="2" s="1"/>
  <c r="I729" i="2"/>
  <c r="K729" i="2" s="1"/>
  <c r="M729" i="2" s="1"/>
  <c r="I730" i="2"/>
  <c r="K730" i="2" s="1"/>
  <c r="M730" i="2" s="1"/>
  <c r="I731" i="2"/>
  <c r="K731" i="2" s="1"/>
  <c r="M731" i="2" s="1"/>
  <c r="I732" i="2"/>
  <c r="I733" i="2"/>
  <c r="K733" i="2" s="1"/>
  <c r="M733" i="2" s="1"/>
  <c r="I734" i="2"/>
  <c r="K734" i="2" s="1"/>
  <c r="M734" i="2" s="1"/>
  <c r="I735" i="2"/>
  <c r="K735" i="2" s="1"/>
  <c r="M735" i="2" s="1"/>
  <c r="I736" i="2"/>
  <c r="K736" i="2" s="1"/>
  <c r="M736" i="2" s="1"/>
  <c r="I737" i="2"/>
  <c r="J737" i="2" s="1"/>
  <c r="I738" i="2"/>
  <c r="J738" i="2" s="1"/>
  <c r="I739" i="2"/>
  <c r="K739" i="2" s="1"/>
  <c r="M739" i="2" s="1"/>
  <c r="I740" i="2"/>
  <c r="I741" i="2"/>
  <c r="I742" i="2"/>
  <c r="K742" i="2" s="1"/>
  <c r="M742" i="2" s="1"/>
  <c r="I743" i="2"/>
  <c r="K743" i="2" s="1"/>
  <c r="M743" i="2" s="1"/>
  <c r="I744" i="2"/>
  <c r="K744" i="2" s="1"/>
  <c r="M744" i="2" s="1"/>
  <c r="I745" i="2"/>
  <c r="K745" i="2" s="1"/>
  <c r="M745" i="2" s="1"/>
  <c r="I746" i="2"/>
  <c r="K746" i="2" s="1"/>
  <c r="M746" i="2" s="1"/>
  <c r="I747" i="2"/>
  <c r="K747" i="2" s="1"/>
  <c r="M747" i="2" s="1"/>
  <c r="I748" i="2"/>
  <c r="I749" i="2"/>
  <c r="K749" i="2" s="1"/>
  <c r="M749" i="2" s="1"/>
  <c r="I750" i="2"/>
  <c r="K750" i="2" s="1"/>
  <c r="M750" i="2" s="1"/>
  <c r="I751" i="2"/>
  <c r="K751" i="2" s="1"/>
  <c r="M751" i="2" s="1"/>
  <c r="I752" i="2"/>
  <c r="K752" i="2" s="1"/>
  <c r="M752" i="2" s="1"/>
  <c r="I753" i="2"/>
  <c r="K753" i="2" s="1"/>
  <c r="M753" i="2" s="1"/>
  <c r="I754" i="2"/>
  <c r="K754" i="2" s="1"/>
  <c r="M754" i="2" s="1"/>
  <c r="I755" i="2"/>
  <c r="K755" i="2" s="1"/>
  <c r="M755" i="2" s="1"/>
  <c r="I756" i="2"/>
  <c r="I757" i="2"/>
  <c r="K757" i="2" s="1"/>
  <c r="M757" i="2" s="1"/>
  <c r="I758" i="2"/>
  <c r="K758" i="2" s="1"/>
  <c r="M758" i="2" s="1"/>
  <c r="I759" i="2"/>
  <c r="K759" i="2" s="1"/>
  <c r="M759" i="2" s="1"/>
  <c r="I760" i="2"/>
  <c r="K760" i="2" s="1"/>
  <c r="M760" i="2" s="1"/>
  <c r="I761" i="2"/>
  <c r="K761" i="2" s="1"/>
  <c r="M761" i="2" s="1"/>
  <c r="I762" i="2"/>
  <c r="K762" i="2" s="1"/>
  <c r="M762" i="2" s="1"/>
  <c r="I763" i="2"/>
  <c r="K763" i="2" s="1"/>
  <c r="M763" i="2" s="1"/>
  <c r="I764" i="2"/>
  <c r="I765" i="2"/>
  <c r="K765" i="2" s="1"/>
  <c r="M765" i="2" s="1"/>
  <c r="I766" i="2"/>
  <c r="K766" i="2" s="1"/>
  <c r="M766" i="2" s="1"/>
  <c r="I767" i="2"/>
  <c r="K767" i="2" s="1"/>
  <c r="M767" i="2" s="1"/>
  <c r="I768" i="2"/>
  <c r="K768" i="2" s="1"/>
  <c r="M768" i="2" s="1"/>
  <c r="I769" i="2"/>
  <c r="K769" i="2" s="1"/>
  <c r="M769" i="2" s="1"/>
  <c r="I770" i="2"/>
  <c r="K770" i="2" s="1"/>
  <c r="M770" i="2" s="1"/>
  <c r="I771" i="2"/>
  <c r="K771" i="2" s="1"/>
  <c r="M771" i="2" s="1"/>
  <c r="I772" i="2"/>
  <c r="I773" i="2"/>
  <c r="K773" i="2" s="1"/>
  <c r="M773" i="2" s="1"/>
  <c r="I774" i="2"/>
  <c r="K774" i="2" s="1"/>
  <c r="M774" i="2" s="1"/>
  <c r="I775" i="2"/>
  <c r="K775" i="2" s="1"/>
  <c r="M775" i="2" s="1"/>
  <c r="I776" i="2"/>
  <c r="J776" i="2" s="1"/>
  <c r="I777" i="2"/>
  <c r="J777" i="2" s="1"/>
  <c r="I778" i="2"/>
  <c r="J778" i="2" s="1"/>
  <c r="I779" i="2"/>
  <c r="K779" i="2" s="1"/>
  <c r="M779" i="2" s="1"/>
  <c r="I2" i="2"/>
  <c r="J1" i="4" l="1"/>
  <c r="O9" i="4"/>
  <c r="M1" i="4"/>
  <c r="M156" i="4"/>
  <c r="O8" i="4"/>
  <c r="M4" i="3"/>
  <c r="M14" i="3"/>
  <c r="J66" i="3"/>
  <c r="M135" i="3"/>
  <c r="M244" i="3"/>
  <c r="M256" i="3"/>
  <c r="M334" i="3"/>
  <c r="K356" i="3"/>
  <c r="M356" i="3" s="1"/>
  <c r="M172" i="3"/>
  <c r="M217" i="3"/>
  <c r="M237" i="3"/>
  <c r="M333" i="3"/>
  <c r="J8" i="3"/>
  <c r="M108" i="3"/>
  <c r="J115" i="3"/>
  <c r="J119" i="3"/>
  <c r="J167" i="3"/>
  <c r="M191" i="3"/>
  <c r="J208" i="3"/>
  <c r="J232" i="3"/>
  <c r="M236" i="3"/>
  <c r="J240" i="3"/>
  <c r="K357" i="3"/>
  <c r="M357" i="3" s="1"/>
  <c r="L317" i="3"/>
  <c r="M40" i="3"/>
  <c r="J95" i="3"/>
  <c r="J123" i="3"/>
  <c r="M208" i="3"/>
  <c r="M347" i="3"/>
  <c r="M59" i="3"/>
  <c r="L62" i="3"/>
  <c r="J74" i="3"/>
  <c r="J99" i="3"/>
  <c r="J106" i="3"/>
  <c r="L192" i="3"/>
  <c r="M192" i="3" s="1"/>
  <c r="M209" i="3"/>
  <c r="J358" i="3"/>
  <c r="M259" i="3"/>
  <c r="J319" i="3"/>
  <c r="M46" i="3"/>
  <c r="M79" i="3"/>
  <c r="J209" i="3"/>
  <c r="J227" i="3"/>
  <c r="M231" i="3"/>
  <c r="M8" i="3"/>
  <c r="J31" i="3"/>
  <c r="M68" i="3"/>
  <c r="J90" i="3"/>
  <c r="M94" i="3"/>
  <c r="M152" i="3"/>
  <c r="J156" i="3"/>
  <c r="L196" i="3"/>
  <c r="M196" i="3" s="1"/>
  <c r="M342" i="3"/>
  <c r="M87" i="3"/>
  <c r="M138" i="3"/>
  <c r="J23" i="3"/>
  <c r="J36" i="3"/>
  <c r="J77" i="3"/>
  <c r="J91" i="3"/>
  <c r="J122" i="3"/>
  <c r="J131" i="3"/>
  <c r="J136" i="3"/>
  <c r="J139" i="3"/>
  <c r="L168" i="3"/>
  <c r="M168" i="3" s="1"/>
  <c r="J178" i="3"/>
  <c r="J220" i="3"/>
  <c r="M223" i="3"/>
  <c r="M253" i="3"/>
  <c r="M268" i="3"/>
  <c r="M348" i="3"/>
  <c r="J355" i="3"/>
  <c r="J59" i="3"/>
  <c r="M111" i="3"/>
  <c r="L190" i="3"/>
  <c r="M242" i="3"/>
  <c r="J297" i="3"/>
  <c r="J329" i="3"/>
  <c r="L184" i="3"/>
  <c r="M184" i="3" s="1"/>
  <c r="J3" i="3"/>
  <c r="J27" i="3"/>
  <c r="M56" i="3"/>
  <c r="J65" i="3"/>
  <c r="M88" i="3"/>
  <c r="J103" i="3"/>
  <c r="J172" i="3"/>
  <c r="J194" i="3"/>
  <c r="L198" i="3"/>
  <c r="M205" i="3"/>
  <c r="M221" i="3"/>
  <c r="M247" i="3"/>
  <c r="L287" i="3"/>
  <c r="M287" i="3" s="1"/>
  <c r="L319" i="3"/>
  <c r="M358" i="3"/>
  <c r="M24" i="3"/>
  <c r="J69" i="3"/>
  <c r="M72" i="3"/>
  <c r="J98" i="3"/>
  <c r="M103" i="3"/>
  <c r="L119" i="3"/>
  <c r="M119" i="3" s="1"/>
  <c r="M131" i="3"/>
  <c r="M211" i="3"/>
  <c r="M224" i="3"/>
  <c r="J334" i="3"/>
  <c r="M19" i="3"/>
  <c r="J132" i="3"/>
  <c r="J138" i="3"/>
  <c r="J164" i="3"/>
  <c r="M263" i="3"/>
  <c r="M350" i="3"/>
  <c r="J72" i="3"/>
  <c r="J211" i="3"/>
  <c r="J224" i="3"/>
  <c r="M227" i="3"/>
  <c r="M255" i="3"/>
  <c r="J347" i="3"/>
  <c r="J5" i="3"/>
  <c r="J43" i="3"/>
  <c r="J45" i="3"/>
  <c r="J87" i="3"/>
  <c r="K101" i="3"/>
  <c r="M101" i="3" s="1"/>
  <c r="J111" i="3"/>
  <c r="K123" i="3"/>
  <c r="M127" i="3"/>
  <c r="J148" i="3"/>
  <c r="J158" i="3"/>
  <c r="J162" i="3"/>
  <c r="J165" i="3"/>
  <c r="J189" i="3"/>
  <c r="J242" i="3"/>
  <c r="J252" i="3"/>
  <c r="J277" i="3"/>
  <c r="J303" i="3"/>
  <c r="J342" i="3"/>
  <c r="M95" i="3"/>
  <c r="M99" i="3"/>
  <c r="M30" i="3"/>
  <c r="M75" i="3"/>
  <c r="M215" i="3"/>
  <c r="L305" i="3"/>
  <c r="J305" i="3"/>
  <c r="J315" i="3"/>
  <c r="L315" i="3"/>
  <c r="M315" i="3" s="1"/>
  <c r="J2" i="3"/>
  <c r="M10" i="3"/>
  <c r="M16" i="3"/>
  <c r="M22" i="3"/>
  <c r="J33" i="3"/>
  <c r="L43" i="3"/>
  <c r="M43" i="3" s="1"/>
  <c r="J50" i="3"/>
  <c r="J53" i="3"/>
  <c r="J58" i="3"/>
  <c r="J75" i="3"/>
  <c r="M80" i="3"/>
  <c r="K85" i="3"/>
  <c r="M85" i="3" s="1"/>
  <c r="J93" i="3"/>
  <c r="J97" i="3"/>
  <c r="J104" i="3"/>
  <c r="M122" i="3"/>
  <c r="J127" i="3"/>
  <c r="J145" i="3"/>
  <c r="K145" i="3"/>
  <c r="M145" i="3" s="1"/>
  <c r="L187" i="3"/>
  <c r="M187" i="3" s="1"/>
  <c r="J187" i="3"/>
  <c r="L199" i="3"/>
  <c r="M199" i="3" s="1"/>
  <c r="J199" i="3"/>
  <c r="J204" i="3"/>
  <c r="J223" i="3"/>
  <c r="J238" i="3"/>
  <c r="L238" i="3"/>
  <c r="M238" i="3" s="1"/>
  <c r="M240" i="3"/>
  <c r="K243" i="3"/>
  <c r="J243" i="3"/>
  <c r="K273" i="3"/>
  <c r="M273" i="3" s="1"/>
  <c r="J273" i="3"/>
  <c r="J19" i="3"/>
  <c r="J247" i="3"/>
  <c r="J253" i="3"/>
  <c r="K289" i="3"/>
  <c r="J289" i="3"/>
  <c r="J309" i="3"/>
  <c r="L309" i="3"/>
  <c r="M3" i="3"/>
  <c r="L29" i="3"/>
  <c r="J56" i="3"/>
  <c r="K65" i="3"/>
  <c r="M65" i="3" s="1"/>
  <c r="M83" i="3"/>
  <c r="L105" i="3"/>
  <c r="J105" i="3"/>
  <c r="M107" i="3"/>
  <c r="K125" i="3"/>
  <c r="M125" i="3" s="1"/>
  <c r="L139" i="3"/>
  <c r="M139" i="3" s="1"/>
  <c r="J146" i="3"/>
  <c r="L146" i="3"/>
  <c r="L148" i="3"/>
  <c r="M148" i="3" s="1"/>
  <c r="K151" i="3"/>
  <c r="M151" i="3" s="1"/>
  <c r="J151" i="3"/>
  <c r="L163" i="3"/>
  <c r="M163" i="3" s="1"/>
  <c r="J163" i="3"/>
  <c r="L165" i="3"/>
  <c r="M165" i="3" s="1"/>
  <c r="K176" i="3"/>
  <c r="M176" i="3" s="1"/>
  <c r="M190" i="3"/>
  <c r="L195" i="3"/>
  <c r="M195" i="3" s="1"/>
  <c r="J195" i="3"/>
  <c r="J212" i="3"/>
  <c r="J236" i="3"/>
  <c r="K241" i="3"/>
  <c r="M241" i="3" s="1"/>
  <c r="J241" i="3"/>
  <c r="L260" i="3"/>
  <c r="M260" i="3" s="1"/>
  <c r="J281" i="3"/>
  <c r="L281" i="3"/>
  <c r="J313" i="3"/>
  <c r="L313" i="3"/>
  <c r="M313" i="3" s="1"/>
  <c r="M7" i="3"/>
  <c r="J14" i="3"/>
  <c r="J24" i="3"/>
  <c r="J83" i="3"/>
  <c r="J107" i="3"/>
  <c r="J266" i="3"/>
  <c r="L266" i="3"/>
  <c r="M266" i="3" s="1"/>
  <c r="J299" i="3"/>
  <c r="L299" i="3"/>
  <c r="J17" i="3"/>
  <c r="M20" i="3"/>
  <c r="L27" i="3"/>
  <c r="M27" i="3" s="1"/>
  <c r="J34" i="3"/>
  <c r="J37" i="3"/>
  <c r="J46" i="3"/>
  <c r="J61" i="3"/>
  <c r="J71" i="3"/>
  <c r="L91" i="3"/>
  <c r="M91" i="3" s="1"/>
  <c r="J96" i="3"/>
  <c r="M113" i="3"/>
  <c r="J126" i="3"/>
  <c r="L132" i="3"/>
  <c r="M132" i="3" s="1"/>
  <c r="J174" i="3"/>
  <c r="J193" i="3"/>
  <c r="L197" i="3"/>
  <c r="J206" i="3"/>
  <c r="J228" i="3"/>
  <c r="J256" i="3"/>
  <c r="K293" i="3"/>
  <c r="J293" i="3"/>
  <c r="M42" i="3"/>
  <c r="M134" i="3"/>
  <c r="J182" i="3"/>
  <c r="L182" i="3"/>
  <c r="M182" i="3" s="1"/>
  <c r="J215" i="3"/>
  <c r="L31" i="3"/>
  <c r="M31" i="3" s="1"/>
  <c r="L115" i="3"/>
  <c r="M115" i="3" s="1"/>
  <c r="K149" i="3"/>
  <c r="M149" i="3" s="1"/>
  <c r="J149" i="3"/>
  <c r="J161" i="3"/>
  <c r="K161" i="3"/>
  <c r="M161" i="3" s="1"/>
  <c r="J177" i="3"/>
  <c r="K177" i="3"/>
  <c r="M177" i="3" s="1"/>
  <c r="J234" i="3"/>
  <c r="L234" i="3"/>
  <c r="M234" i="3" s="1"/>
  <c r="M47" i="3"/>
  <c r="J130" i="3"/>
  <c r="L130" i="3"/>
  <c r="M130" i="3" s="1"/>
  <c r="J11" i="3"/>
  <c r="J15" i="3"/>
  <c r="J18" i="3"/>
  <c r="J21" i="3"/>
  <c r="M28" i="3"/>
  <c r="J30" i="3"/>
  <c r="M34" i="3"/>
  <c r="J40" i="3"/>
  <c r="J49" i="3"/>
  <c r="M55" i="3"/>
  <c r="L63" i="3"/>
  <c r="M63" i="3" s="1"/>
  <c r="J82" i="3"/>
  <c r="M92" i="3"/>
  <c r="L96" i="3"/>
  <c r="M96" i="3" s="1"/>
  <c r="J113" i="3"/>
  <c r="M123" i="3"/>
  <c r="L126" i="3"/>
  <c r="M126" i="3" s="1"/>
  <c r="L147" i="3"/>
  <c r="M147" i="3" s="1"/>
  <c r="J147" i="3"/>
  <c r="J152" i="3"/>
  <c r="L174" i="3"/>
  <c r="M174" i="3" s="1"/>
  <c r="M189" i="3"/>
  <c r="J191" i="3"/>
  <c r="L193" i="3"/>
  <c r="M193" i="3" s="1"/>
  <c r="M222" i="3"/>
  <c r="J259" i="3"/>
  <c r="M275" i="3"/>
  <c r="L301" i="3"/>
  <c r="M301" i="3" s="1"/>
  <c r="J301" i="3"/>
  <c r="M11" i="3"/>
  <c r="M62" i="3"/>
  <c r="J221" i="3"/>
  <c r="J4" i="3"/>
  <c r="J7" i="3"/>
  <c r="J47" i="3"/>
  <c r="M52" i="3"/>
  <c r="L66" i="3"/>
  <c r="M66" i="3" s="1"/>
  <c r="M97" i="3"/>
  <c r="J134" i="3"/>
  <c r="J141" i="3"/>
  <c r="K141" i="3"/>
  <c r="M141" i="3" s="1"/>
  <c r="L164" i="3"/>
  <c r="M164" i="3" s="1"/>
  <c r="M204" i="3"/>
  <c r="M206" i="3"/>
  <c r="L220" i="3"/>
  <c r="M220" i="3" s="1"/>
  <c r="L252" i="3"/>
  <c r="M252" i="3" s="1"/>
  <c r="J268" i="3"/>
  <c r="J323" i="3"/>
  <c r="L323" i="3"/>
  <c r="L330" i="3"/>
  <c r="M330" i="3" s="1"/>
  <c r="J330" i="3"/>
  <c r="J128" i="3"/>
  <c r="J180" i="3"/>
  <c r="M243" i="3"/>
  <c r="J327" i="3"/>
  <c r="K321" i="3"/>
  <c r="J321" i="3"/>
  <c r="J120" i="3"/>
  <c r="J129" i="3"/>
  <c r="J210" i="3"/>
  <c r="M212" i="3"/>
  <c r="J222" i="3"/>
  <c r="J226" i="3"/>
  <c r="J230" i="3"/>
  <c r="J254" i="3"/>
  <c r="J258" i="3"/>
  <c r="J262" i="3"/>
  <c r="J271" i="3"/>
  <c r="J285" i="3"/>
  <c r="J291" i="3"/>
  <c r="L291" i="3"/>
  <c r="M291" i="3" s="1"/>
  <c r="L327" i="3"/>
  <c r="M327" i="3" s="1"/>
  <c r="L339" i="3"/>
  <c r="M339" i="3" s="1"/>
  <c r="J283" i="3"/>
  <c r="L283" i="3"/>
  <c r="M283" i="3" s="1"/>
  <c r="L343" i="3"/>
  <c r="M343" i="3" s="1"/>
  <c r="J343" i="3"/>
  <c r="K351" i="3"/>
  <c r="M351" i="3" s="1"/>
  <c r="J351" i="3"/>
  <c r="M249" i="3"/>
  <c r="M271" i="3"/>
  <c r="J295" i="3"/>
  <c r="J325" i="3"/>
  <c r="J279" i="3"/>
  <c r="J311" i="3"/>
  <c r="J335" i="3"/>
  <c r="J275" i="3"/>
  <c r="L279" i="3"/>
  <c r="M279" i="3" s="1"/>
  <c r="J307" i="3"/>
  <c r="M329" i="3"/>
  <c r="K359" i="3"/>
  <c r="M359" i="3" s="1"/>
  <c r="L64" i="3"/>
  <c r="M64" i="3" s="1"/>
  <c r="J64" i="3"/>
  <c r="K155" i="3"/>
  <c r="M155" i="3" s="1"/>
  <c r="J155" i="3"/>
  <c r="J250" i="3"/>
  <c r="L250" i="3"/>
  <c r="M250" i="3" s="1"/>
  <c r="M6" i="3"/>
  <c r="J10" i="3"/>
  <c r="K17" i="3"/>
  <c r="M17" i="3" s="1"/>
  <c r="M23" i="3"/>
  <c r="M33" i="3"/>
  <c r="M39" i="3"/>
  <c r="L41" i="3"/>
  <c r="M41" i="3" s="1"/>
  <c r="J41" i="3"/>
  <c r="L54" i="3"/>
  <c r="M54" i="3" s="1"/>
  <c r="J54" i="3"/>
  <c r="L67" i="3"/>
  <c r="M67" i="3" s="1"/>
  <c r="J67" i="3"/>
  <c r="K74" i="3"/>
  <c r="M74" i="3" s="1"/>
  <c r="J76" i="3"/>
  <c r="L76" i="3"/>
  <c r="M76" i="3" s="1"/>
  <c r="M102" i="3"/>
  <c r="M105" i="3"/>
  <c r="M118" i="3"/>
  <c r="K133" i="3"/>
  <c r="M133" i="3" s="1"/>
  <c r="J133" i="3"/>
  <c r="J142" i="3"/>
  <c r="L142" i="3"/>
  <c r="M142" i="3" s="1"/>
  <c r="L159" i="3"/>
  <c r="M159" i="3" s="1"/>
  <c r="J159" i="3"/>
  <c r="L175" i="3"/>
  <c r="M175" i="3" s="1"/>
  <c r="J175" i="3"/>
  <c r="J202" i="3"/>
  <c r="L202" i="3"/>
  <c r="M202" i="3" s="1"/>
  <c r="K213" i="3"/>
  <c r="M213" i="3" s="1"/>
  <c r="J213" i="3"/>
  <c r="J6" i="3"/>
  <c r="L15" i="3"/>
  <c r="M15" i="3" s="1"/>
  <c r="L36" i="3"/>
  <c r="M36" i="3" s="1"/>
  <c r="J39" i="3"/>
  <c r="M49" i="3"/>
  <c r="L57" i="3"/>
  <c r="M57" i="3" s="1"/>
  <c r="J57" i="3"/>
  <c r="L70" i="3"/>
  <c r="M70" i="3" s="1"/>
  <c r="J70" i="3"/>
  <c r="L86" i="3"/>
  <c r="M86" i="3" s="1"/>
  <c r="J86" i="3"/>
  <c r="K90" i="3"/>
  <c r="M90" i="3" s="1"/>
  <c r="J140" i="3"/>
  <c r="L140" i="3"/>
  <c r="M140" i="3" s="1"/>
  <c r="L183" i="3"/>
  <c r="M183" i="3" s="1"/>
  <c r="J183" i="3"/>
  <c r="K185" i="3"/>
  <c r="M185" i="3" s="1"/>
  <c r="J185" i="3"/>
  <c r="L239" i="3"/>
  <c r="M239" i="3" s="1"/>
  <c r="J239" i="3"/>
  <c r="L12" i="3"/>
  <c r="M12" i="3" s="1"/>
  <c r="J12" i="3"/>
  <c r="L81" i="3"/>
  <c r="M81" i="3" s="1"/>
  <c r="J81" i="3"/>
  <c r="L120" i="3"/>
  <c r="M120" i="3" s="1"/>
  <c r="L2" i="3"/>
  <c r="M2" i="3" s="1"/>
  <c r="J20" i="3"/>
  <c r="J22" i="3"/>
  <c r="L26" i="3"/>
  <c r="M26" i="3" s="1"/>
  <c r="L32" i="3"/>
  <c r="M32" i="3" s="1"/>
  <c r="J32" i="3"/>
  <c r="J52" i="3"/>
  <c r="J112" i="3"/>
  <c r="L112" i="3"/>
  <c r="M112" i="3" s="1"/>
  <c r="K173" i="3"/>
  <c r="M173" i="3" s="1"/>
  <c r="J173" i="3"/>
  <c r="J200" i="3"/>
  <c r="L200" i="3"/>
  <c r="M200" i="3" s="1"/>
  <c r="L9" i="3"/>
  <c r="M9" i="3" s="1"/>
  <c r="J9" i="3"/>
  <c r="L18" i="3"/>
  <c r="M18" i="3" s="1"/>
  <c r="L35" i="3"/>
  <c r="M35" i="3" s="1"/>
  <c r="J35" i="3"/>
  <c r="J42" i="3"/>
  <c r="J55" i="3"/>
  <c r="M58" i="3"/>
  <c r="M71" i="3"/>
  <c r="L73" i="3"/>
  <c r="M73" i="3" s="1"/>
  <c r="J73" i="3"/>
  <c r="K77" i="3"/>
  <c r="M77" i="3" s="1"/>
  <c r="M110" i="3"/>
  <c r="K157" i="3"/>
  <c r="M157" i="3" s="1"/>
  <c r="M170" i="3"/>
  <c r="J186" i="3"/>
  <c r="L186" i="3"/>
  <c r="M186" i="3" s="1"/>
  <c r="L188" i="3"/>
  <c r="M188" i="3" s="1"/>
  <c r="J188" i="3"/>
  <c r="J16" i="3"/>
  <c r="L25" i="3"/>
  <c r="M25" i="3" s="1"/>
  <c r="J25" i="3"/>
  <c r="L48" i="3"/>
  <c r="M48" i="3" s="1"/>
  <c r="J48" i="3"/>
  <c r="M50" i="3"/>
  <c r="J68" i="3"/>
  <c r="L78" i="3"/>
  <c r="M78" i="3" s="1"/>
  <c r="J78" i="3"/>
  <c r="K82" i="3"/>
  <c r="M82" i="3" s="1"/>
  <c r="J84" i="3"/>
  <c r="L84" i="3"/>
  <c r="M84" i="3" s="1"/>
  <c r="K117" i="3"/>
  <c r="M117" i="3" s="1"/>
  <c r="J117" i="3"/>
  <c r="L136" i="3"/>
  <c r="M136" i="3" s="1"/>
  <c r="M154" i="3"/>
  <c r="L264" i="3"/>
  <c r="M264" i="3" s="1"/>
  <c r="L267" i="3"/>
  <c r="M267" i="3" s="1"/>
  <c r="J267" i="3"/>
  <c r="J114" i="3"/>
  <c r="L114" i="3"/>
  <c r="M114" i="3" s="1"/>
  <c r="L38" i="3"/>
  <c r="M38" i="3" s="1"/>
  <c r="J38" i="3"/>
  <c r="L51" i="3"/>
  <c r="M51" i="3" s="1"/>
  <c r="J51" i="3"/>
  <c r="M89" i="3"/>
  <c r="J124" i="3"/>
  <c r="L124" i="3"/>
  <c r="M124" i="3" s="1"/>
  <c r="K144" i="3"/>
  <c r="M144" i="3" s="1"/>
  <c r="J144" i="3"/>
  <c r="L179" i="3"/>
  <c r="M179" i="3" s="1"/>
  <c r="J179" i="3"/>
  <c r="L5" i="3"/>
  <c r="M5" i="3" s="1"/>
  <c r="L21" i="3"/>
  <c r="M21" i="3" s="1"/>
  <c r="L37" i="3"/>
  <c r="M37" i="3" s="1"/>
  <c r="L53" i="3"/>
  <c r="M53" i="3" s="1"/>
  <c r="L69" i="3"/>
  <c r="M69" i="3" s="1"/>
  <c r="L98" i="3"/>
  <c r="M98" i="3" s="1"/>
  <c r="J100" i="3"/>
  <c r="J102" i="3"/>
  <c r="M178" i="3"/>
  <c r="M210" i="3"/>
  <c r="J218" i="3"/>
  <c r="L218" i="3"/>
  <c r="M218" i="3" s="1"/>
  <c r="K245" i="3"/>
  <c r="M245" i="3" s="1"/>
  <c r="J245" i="3"/>
  <c r="J92" i="3"/>
  <c r="J94" i="3"/>
  <c r="L100" i="3"/>
  <c r="M100" i="3" s="1"/>
  <c r="M109" i="3"/>
  <c r="M121" i="3"/>
  <c r="M137" i="3"/>
  <c r="K153" i="3"/>
  <c r="M153" i="3" s="1"/>
  <c r="J153" i="3"/>
  <c r="M160" i="3"/>
  <c r="L207" i="3"/>
  <c r="M207" i="3" s="1"/>
  <c r="J207" i="3"/>
  <c r="L232" i="3"/>
  <c r="M232" i="3" s="1"/>
  <c r="L235" i="3"/>
  <c r="M235" i="3" s="1"/>
  <c r="J235" i="3"/>
  <c r="J246" i="3"/>
  <c r="L246" i="3"/>
  <c r="M246" i="3" s="1"/>
  <c r="L248" i="3"/>
  <c r="M248" i="3" s="1"/>
  <c r="J248" i="3"/>
  <c r="L251" i="3"/>
  <c r="M251" i="3" s="1"/>
  <c r="J251" i="3"/>
  <c r="J150" i="3"/>
  <c r="L150" i="3"/>
  <c r="M150" i="3" s="1"/>
  <c r="K171" i="3"/>
  <c r="M171" i="3" s="1"/>
  <c r="J171" i="3"/>
  <c r="L203" i="3"/>
  <c r="M203" i="3" s="1"/>
  <c r="J203" i="3"/>
  <c r="J214" i="3"/>
  <c r="L214" i="3"/>
  <c r="M214" i="3" s="1"/>
  <c r="L216" i="3"/>
  <c r="M216" i="3" s="1"/>
  <c r="J216" i="3"/>
  <c r="L219" i="3"/>
  <c r="M219" i="3" s="1"/>
  <c r="J219" i="3"/>
  <c r="K265" i="3"/>
  <c r="M265" i="3" s="1"/>
  <c r="J265" i="3"/>
  <c r="K270" i="3"/>
  <c r="M270" i="3" s="1"/>
  <c r="J270" i="3"/>
  <c r="L280" i="3"/>
  <c r="M280" i="3" s="1"/>
  <c r="J280" i="3"/>
  <c r="K302" i="3"/>
  <c r="M302" i="3" s="1"/>
  <c r="J302" i="3"/>
  <c r="L312" i="3"/>
  <c r="M312" i="3" s="1"/>
  <c r="J312" i="3"/>
  <c r="M13" i="3"/>
  <c r="M29" i="3"/>
  <c r="M45" i="3"/>
  <c r="M61" i="3"/>
  <c r="J89" i="3"/>
  <c r="J109" i="3"/>
  <c r="J116" i="3"/>
  <c r="J118" i="3"/>
  <c r="J121" i="3"/>
  <c r="J137" i="3"/>
  <c r="M146" i="3"/>
  <c r="J160" i="3"/>
  <c r="K169" i="3"/>
  <c r="M169" i="3" s="1"/>
  <c r="J169" i="3"/>
  <c r="K233" i="3"/>
  <c r="M233" i="3" s="1"/>
  <c r="J233" i="3"/>
  <c r="J257" i="3"/>
  <c r="K290" i="3"/>
  <c r="M290" i="3" s="1"/>
  <c r="J290" i="3"/>
  <c r="L300" i="3"/>
  <c r="M300" i="3" s="1"/>
  <c r="J300" i="3"/>
  <c r="K322" i="3"/>
  <c r="M322" i="3" s="1"/>
  <c r="J322" i="3"/>
  <c r="J28" i="3"/>
  <c r="J44" i="3"/>
  <c r="J60" i="3"/>
  <c r="L104" i="3"/>
  <c r="M104" i="3" s="1"/>
  <c r="L128" i="3"/>
  <c r="M128" i="3" s="1"/>
  <c r="L143" i="3"/>
  <c r="M143" i="3" s="1"/>
  <c r="J143" i="3"/>
  <c r="L156" i="3"/>
  <c r="M156" i="3" s="1"/>
  <c r="L158" i="3"/>
  <c r="M158" i="3" s="1"/>
  <c r="J166" i="3"/>
  <c r="L166" i="3"/>
  <c r="M166" i="3" s="1"/>
  <c r="K201" i="3"/>
  <c r="M201" i="3" s="1"/>
  <c r="J201" i="3"/>
  <c r="J225" i="3"/>
  <c r="M257" i="3"/>
  <c r="J261" i="3"/>
  <c r="J263" i="3"/>
  <c r="K278" i="3"/>
  <c r="M278" i="3" s="1"/>
  <c r="J278" i="3"/>
  <c r="L288" i="3"/>
  <c r="M288" i="3" s="1"/>
  <c r="J288" i="3"/>
  <c r="K310" i="3"/>
  <c r="M310" i="3" s="1"/>
  <c r="J310" i="3"/>
  <c r="L320" i="3"/>
  <c r="M320" i="3" s="1"/>
  <c r="J320" i="3"/>
  <c r="J80" i="3"/>
  <c r="J88" i="3"/>
  <c r="M93" i="3"/>
  <c r="L106" i="3"/>
  <c r="M106" i="3" s="1"/>
  <c r="J108" i="3"/>
  <c r="J110" i="3"/>
  <c r="L116" i="3"/>
  <c r="M116" i="3" s="1"/>
  <c r="M129" i="3"/>
  <c r="M162" i="3"/>
  <c r="L180" i="3"/>
  <c r="M180" i="3" s="1"/>
  <c r="M225" i="3"/>
  <c r="J229" i="3"/>
  <c r="J231" i="3"/>
  <c r="J244" i="3"/>
  <c r="M197" i="3"/>
  <c r="M229" i="3"/>
  <c r="M261" i="3"/>
  <c r="L276" i="3"/>
  <c r="M276" i="3" s="1"/>
  <c r="J276" i="3"/>
  <c r="K298" i="3"/>
  <c r="M298" i="3" s="1"/>
  <c r="J298" i="3"/>
  <c r="L308" i="3"/>
  <c r="M308" i="3" s="1"/>
  <c r="J308" i="3"/>
  <c r="J181" i="3"/>
  <c r="J205" i="3"/>
  <c r="J237" i="3"/>
  <c r="J269" i="3"/>
  <c r="K286" i="3"/>
  <c r="M286" i="3" s="1"/>
  <c r="J286" i="3"/>
  <c r="L296" i="3"/>
  <c r="M296" i="3" s="1"/>
  <c r="J296" i="3"/>
  <c r="K318" i="3"/>
  <c r="J318" i="3"/>
  <c r="L328" i="3"/>
  <c r="M328" i="3" s="1"/>
  <c r="J328" i="3"/>
  <c r="M340" i="3"/>
  <c r="K274" i="3"/>
  <c r="M274" i="3" s="1"/>
  <c r="J274" i="3"/>
  <c r="L284" i="3"/>
  <c r="M284" i="3" s="1"/>
  <c r="J284" i="3"/>
  <c r="K306" i="3"/>
  <c r="M306" i="3" s="1"/>
  <c r="J306" i="3"/>
  <c r="L316" i="3"/>
  <c r="M316" i="3" s="1"/>
  <c r="J316" i="3"/>
  <c r="M194" i="3"/>
  <c r="M226" i="3"/>
  <c r="M258" i="3"/>
  <c r="L272" i="3"/>
  <c r="M272" i="3" s="1"/>
  <c r="J272" i="3"/>
  <c r="K294" i="3"/>
  <c r="M294" i="3" s="1"/>
  <c r="J294" i="3"/>
  <c r="L304" i="3"/>
  <c r="M304" i="3" s="1"/>
  <c r="J304" i="3"/>
  <c r="K326" i="3"/>
  <c r="M326" i="3" s="1"/>
  <c r="J326" i="3"/>
  <c r="J154" i="3"/>
  <c r="J170" i="3"/>
  <c r="M198" i="3"/>
  <c r="J217" i="3"/>
  <c r="M228" i="3"/>
  <c r="M230" i="3"/>
  <c r="J249" i="3"/>
  <c r="M262" i="3"/>
  <c r="K282" i="3"/>
  <c r="M282" i="3" s="1"/>
  <c r="J282" i="3"/>
  <c r="L292" i="3"/>
  <c r="M292" i="3" s="1"/>
  <c r="J292" i="3"/>
  <c r="K314" i="3"/>
  <c r="M314" i="3" s="1"/>
  <c r="J314" i="3"/>
  <c r="L324" i="3"/>
  <c r="M324" i="3" s="1"/>
  <c r="J324" i="3"/>
  <c r="J336" i="3"/>
  <c r="L336" i="3"/>
  <c r="M336" i="3" s="1"/>
  <c r="L338" i="3"/>
  <c r="M338" i="3" s="1"/>
  <c r="J338" i="3"/>
  <c r="J344" i="3"/>
  <c r="L344" i="3"/>
  <c r="M344" i="3" s="1"/>
  <c r="M277" i="3"/>
  <c r="M281" i="3"/>
  <c r="M285" i="3"/>
  <c r="M289" i="3"/>
  <c r="M293" i="3"/>
  <c r="M295" i="3"/>
  <c r="M297" i="3"/>
  <c r="M299" i="3"/>
  <c r="M303" i="3"/>
  <c r="M305" i="3"/>
  <c r="M307" i="3"/>
  <c r="M309" i="3"/>
  <c r="M311" i="3"/>
  <c r="M317" i="3"/>
  <c r="M319" i="3"/>
  <c r="M321" i="3"/>
  <c r="M323" i="3"/>
  <c r="M325" i="3"/>
  <c r="K331" i="3"/>
  <c r="M331" i="3" s="1"/>
  <c r="J331" i="3"/>
  <c r="J333" i="3"/>
  <c r="K335" i="3"/>
  <c r="M335" i="3" s="1"/>
  <c r="L349" i="3"/>
  <c r="M349" i="3" s="1"/>
  <c r="J349" i="3"/>
  <c r="K353" i="3"/>
  <c r="M353" i="3" s="1"/>
  <c r="J353" i="3"/>
  <c r="L341" i="3"/>
  <c r="M341" i="3" s="1"/>
  <c r="J341" i="3"/>
  <c r="J350" i="3"/>
  <c r="M318" i="3"/>
  <c r="L346" i="3"/>
  <c r="M346" i="3" s="1"/>
  <c r="J346" i="3"/>
  <c r="J352" i="3"/>
  <c r="L352" i="3"/>
  <c r="M352" i="3" s="1"/>
  <c r="M332" i="3"/>
  <c r="J337" i="3"/>
  <c r="J345" i="3"/>
  <c r="J332" i="3"/>
  <c r="M337" i="3"/>
  <c r="J340" i="3"/>
  <c r="M345" i="3"/>
  <c r="J348" i="3"/>
  <c r="K354" i="3"/>
  <c r="M354" i="3" s="1"/>
  <c r="J354" i="3"/>
  <c r="M355" i="3"/>
  <c r="K748" i="2"/>
  <c r="M748" i="2" s="1"/>
  <c r="J748" i="2"/>
  <c r="K700" i="2"/>
  <c r="M700" i="2" s="1"/>
  <c r="J700" i="2"/>
  <c r="K644" i="2"/>
  <c r="M644" i="2" s="1"/>
  <c r="J644" i="2"/>
  <c r="K588" i="2"/>
  <c r="M588" i="2" s="1"/>
  <c r="J588" i="2"/>
  <c r="K508" i="2"/>
  <c r="M508" i="2" s="1"/>
  <c r="J508" i="2"/>
  <c r="K764" i="2"/>
  <c r="M764" i="2" s="1"/>
  <c r="J764" i="2"/>
  <c r="K716" i="2"/>
  <c r="M716" i="2" s="1"/>
  <c r="J716" i="2"/>
  <c r="K676" i="2"/>
  <c r="M676" i="2" s="1"/>
  <c r="J676" i="2"/>
  <c r="K612" i="2"/>
  <c r="M612" i="2" s="1"/>
  <c r="J612" i="2"/>
  <c r="K564" i="2"/>
  <c r="M564" i="2" s="1"/>
  <c r="J564" i="2"/>
  <c r="J492" i="2"/>
  <c r="K492" i="2"/>
  <c r="M492" i="2" s="1"/>
  <c r="K740" i="2"/>
  <c r="M740" i="2" s="1"/>
  <c r="J740" i="2"/>
  <c r="K684" i="2"/>
  <c r="M684" i="2" s="1"/>
  <c r="J684" i="2"/>
  <c r="K636" i="2"/>
  <c r="M636" i="2" s="1"/>
  <c r="J636" i="2"/>
  <c r="K580" i="2"/>
  <c r="M580" i="2" s="1"/>
  <c r="J580" i="2"/>
  <c r="K516" i="2"/>
  <c r="M516" i="2" s="1"/>
  <c r="J516" i="2"/>
  <c r="K756" i="2"/>
  <c r="M756" i="2" s="1"/>
  <c r="J756" i="2"/>
  <c r="K708" i="2"/>
  <c r="M708" i="2" s="1"/>
  <c r="J708" i="2"/>
  <c r="K660" i="2"/>
  <c r="M660" i="2" s="1"/>
  <c r="J660" i="2"/>
  <c r="K620" i="2"/>
  <c r="M620" i="2" s="1"/>
  <c r="J620" i="2"/>
  <c r="K556" i="2"/>
  <c r="M556" i="2" s="1"/>
  <c r="J556" i="2"/>
  <c r="K500" i="2"/>
  <c r="M500" i="2" s="1"/>
  <c r="J500" i="2"/>
  <c r="K772" i="2"/>
  <c r="M772" i="2" s="1"/>
  <c r="J772" i="2"/>
  <c r="K724" i="2"/>
  <c r="M724" i="2" s="1"/>
  <c r="J724" i="2"/>
  <c r="K668" i="2"/>
  <c r="M668" i="2" s="1"/>
  <c r="J668" i="2"/>
  <c r="K628" i="2"/>
  <c r="M628" i="2" s="1"/>
  <c r="J628" i="2"/>
  <c r="K596" i="2"/>
  <c r="M596" i="2" s="1"/>
  <c r="J596" i="2"/>
  <c r="K548" i="2"/>
  <c r="M548" i="2" s="1"/>
  <c r="J548" i="2"/>
  <c r="K540" i="2"/>
  <c r="M540" i="2" s="1"/>
  <c r="J540" i="2"/>
  <c r="K524" i="2"/>
  <c r="M524" i="2" s="1"/>
  <c r="J524" i="2"/>
  <c r="K484" i="2"/>
  <c r="M484" i="2" s="1"/>
  <c r="J484" i="2"/>
  <c r="K476" i="2"/>
  <c r="M476" i="2" s="1"/>
  <c r="J476" i="2"/>
  <c r="K468" i="2"/>
  <c r="M468" i="2" s="1"/>
  <c r="J468" i="2"/>
  <c r="K460" i="2"/>
  <c r="M460" i="2" s="1"/>
  <c r="J460" i="2"/>
  <c r="K452" i="2"/>
  <c r="M452" i="2" s="1"/>
  <c r="J452" i="2"/>
  <c r="K444" i="2"/>
  <c r="M444" i="2" s="1"/>
  <c r="J444" i="2"/>
  <c r="K436" i="2"/>
  <c r="M436" i="2" s="1"/>
  <c r="J436" i="2"/>
  <c r="K428" i="2"/>
  <c r="M428" i="2" s="1"/>
  <c r="J428" i="2"/>
  <c r="K412" i="2"/>
  <c r="M412" i="2" s="1"/>
  <c r="J412" i="2"/>
  <c r="K404" i="2"/>
  <c r="M404" i="2" s="1"/>
  <c r="J404" i="2"/>
  <c r="K396" i="2"/>
  <c r="M396" i="2" s="1"/>
  <c r="J396" i="2"/>
  <c r="K228" i="2"/>
  <c r="M228" i="2" s="1"/>
  <c r="J228" i="2"/>
  <c r="K2" i="2"/>
  <c r="J2" i="2"/>
  <c r="K732" i="2"/>
  <c r="M732" i="2" s="1"/>
  <c r="J732" i="2"/>
  <c r="K692" i="2"/>
  <c r="M692" i="2" s="1"/>
  <c r="J692" i="2"/>
  <c r="K652" i="2"/>
  <c r="M652" i="2" s="1"/>
  <c r="J652" i="2"/>
  <c r="K604" i="2"/>
  <c r="M604" i="2" s="1"/>
  <c r="J604" i="2"/>
  <c r="K572" i="2"/>
  <c r="M572" i="2" s="1"/>
  <c r="J572" i="2"/>
  <c r="K532" i="2"/>
  <c r="M532" i="2" s="1"/>
  <c r="J532" i="2"/>
  <c r="K380" i="2"/>
  <c r="M380" i="2" s="1"/>
  <c r="J380" i="2"/>
  <c r="K332" i="2"/>
  <c r="M332" i="2" s="1"/>
  <c r="J332" i="2"/>
  <c r="K276" i="2"/>
  <c r="M276" i="2" s="1"/>
  <c r="J276" i="2"/>
  <c r="K212" i="2"/>
  <c r="M212" i="2" s="1"/>
  <c r="J212" i="2"/>
  <c r="K156" i="2"/>
  <c r="M156" i="2" s="1"/>
  <c r="J156" i="2"/>
  <c r="K108" i="2"/>
  <c r="M108" i="2" s="1"/>
  <c r="J108" i="2"/>
  <c r="K60" i="2"/>
  <c r="M60" i="2" s="1"/>
  <c r="J60" i="2"/>
  <c r="K12" i="2"/>
  <c r="M12" i="2" s="1"/>
  <c r="J12" i="2"/>
  <c r="K574" i="2"/>
  <c r="M574" i="2" s="1"/>
  <c r="J574" i="2"/>
  <c r="K558" i="2"/>
  <c r="M558" i="2" s="1"/>
  <c r="J558" i="2"/>
  <c r="K542" i="2"/>
  <c r="M542" i="2" s="1"/>
  <c r="J542" i="2"/>
  <c r="K526" i="2"/>
  <c r="M526" i="2" s="1"/>
  <c r="J526" i="2"/>
  <c r="K510" i="2"/>
  <c r="M510" i="2" s="1"/>
  <c r="J510" i="2"/>
  <c r="K494" i="2"/>
  <c r="M494" i="2" s="1"/>
  <c r="J494" i="2"/>
  <c r="K478" i="2"/>
  <c r="M478" i="2" s="1"/>
  <c r="J478" i="2"/>
  <c r="K462" i="2"/>
  <c r="M462" i="2" s="1"/>
  <c r="J462" i="2"/>
  <c r="K446" i="2"/>
  <c r="M446" i="2" s="1"/>
  <c r="J446" i="2"/>
  <c r="K430" i="2"/>
  <c r="M430" i="2" s="1"/>
  <c r="J430" i="2"/>
  <c r="K414" i="2"/>
  <c r="M414" i="2" s="1"/>
  <c r="J414" i="2"/>
  <c r="K398" i="2"/>
  <c r="M398" i="2" s="1"/>
  <c r="J398" i="2"/>
  <c r="K382" i="2"/>
  <c r="M382" i="2" s="1"/>
  <c r="J382" i="2"/>
  <c r="K374" i="2"/>
  <c r="M374" i="2" s="1"/>
  <c r="J374" i="2"/>
  <c r="K358" i="2"/>
  <c r="M358" i="2" s="1"/>
  <c r="J358" i="2"/>
  <c r="K342" i="2"/>
  <c r="M342" i="2" s="1"/>
  <c r="J342" i="2"/>
  <c r="K326" i="2"/>
  <c r="M326" i="2" s="1"/>
  <c r="J326" i="2"/>
  <c r="K310" i="2"/>
  <c r="M310" i="2" s="1"/>
  <c r="J310" i="2"/>
  <c r="K294" i="2"/>
  <c r="M294" i="2" s="1"/>
  <c r="J294" i="2"/>
  <c r="K262" i="2"/>
  <c r="M262" i="2" s="1"/>
  <c r="J262" i="2"/>
  <c r="K246" i="2"/>
  <c r="M246" i="2" s="1"/>
  <c r="J246" i="2"/>
  <c r="K222" i="2"/>
  <c r="M222" i="2" s="1"/>
  <c r="J222" i="2"/>
  <c r="K214" i="2"/>
  <c r="M214" i="2" s="1"/>
  <c r="J214" i="2"/>
  <c r="K182" i="2"/>
  <c r="M182" i="2" s="1"/>
  <c r="J182" i="2"/>
  <c r="K174" i="2"/>
  <c r="M174" i="2" s="1"/>
  <c r="J174" i="2"/>
  <c r="K158" i="2"/>
  <c r="M158" i="2" s="1"/>
  <c r="J158" i="2"/>
  <c r="K150" i="2"/>
  <c r="M150" i="2" s="1"/>
  <c r="J150" i="2"/>
  <c r="K134" i="2"/>
  <c r="M134" i="2" s="1"/>
  <c r="J134" i="2"/>
  <c r="K118" i="2"/>
  <c r="M118" i="2" s="1"/>
  <c r="J118" i="2"/>
  <c r="K110" i="2"/>
  <c r="M110" i="2" s="1"/>
  <c r="J110" i="2"/>
  <c r="K94" i="2"/>
  <c r="M94" i="2" s="1"/>
  <c r="J94" i="2"/>
  <c r="K86" i="2"/>
  <c r="M86" i="2" s="1"/>
  <c r="J86" i="2"/>
  <c r="K70" i="2"/>
  <c r="M70" i="2" s="1"/>
  <c r="J70" i="2"/>
  <c r="K54" i="2"/>
  <c r="M54" i="2" s="1"/>
  <c r="J54" i="2"/>
  <c r="K46" i="2"/>
  <c r="M46" i="2" s="1"/>
  <c r="J46" i="2"/>
  <c r="K30" i="2"/>
  <c r="M30" i="2" s="1"/>
  <c r="J30" i="2"/>
  <c r="K22" i="2"/>
  <c r="M22" i="2" s="1"/>
  <c r="J22" i="2"/>
  <c r="K6" i="2"/>
  <c r="M6" i="2" s="1"/>
  <c r="J6" i="2"/>
  <c r="J768" i="2"/>
  <c r="J760" i="2"/>
  <c r="J752" i="2"/>
  <c r="J744" i="2"/>
  <c r="J736" i="2"/>
  <c r="J728" i="2"/>
  <c r="J720" i="2"/>
  <c r="J704" i="2"/>
  <c r="J696" i="2"/>
  <c r="J688" i="2"/>
  <c r="J679" i="2"/>
  <c r="J670" i="2"/>
  <c r="J661" i="2"/>
  <c r="J651" i="2"/>
  <c r="J642" i="2"/>
  <c r="J633" i="2"/>
  <c r="J624" i="2"/>
  <c r="J615" i="2"/>
  <c r="J606" i="2"/>
  <c r="J597" i="2"/>
  <c r="J587" i="2"/>
  <c r="J577" i="2"/>
  <c r="J567" i="2"/>
  <c r="J555" i="2"/>
  <c r="J545" i="2"/>
  <c r="J531" i="2"/>
  <c r="J515" i="2"/>
  <c r="J499" i="2"/>
  <c r="J483" i="2"/>
  <c r="J467" i="2"/>
  <c r="J451" i="2"/>
  <c r="J435" i="2"/>
  <c r="J419" i="2"/>
  <c r="J403" i="2"/>
  <c r="J387" i="2"/>
  <c r="J371" i="2"/>
  <c r="J355" i="2"/>
  <c r="J339" i="2"/>
  <c r="J323" i="2"/>
  <c r="J305" i="2"/>
  <c r="J179" i="2"/>
  <c r="J142" i="2"/>
  <c r="J11" i="2"/>
  <c r="K714" i="2"/>
  <c r="M714" i="2" s="1"/>
  <c r="K687" i="2"/>
  <c r="M687" i="2" s="1"/>
  <c r="K546" i="2"/>
  <c r="M546" i="2" s="1"/>
  <c r="K511" i="2"/>
  <c r="M511" i="2" s="1"/>
  <c r="K475" i="2"/>
  <c r="M475" i="2" s="1"/>
  <c r="K356" i="2"/>
  <c r="M356" i="2" s="1"/>
  <c r="J356" i="2"/>
  <c r="K308" i="2"/>
  <c r="M308" i="2" s="1"/>
  <c r="J308" i="2"/>
  <c r="K252" i="2"/>
  <c r="M252" i="2" s="1"/>
  <c r="J252" i="2"/>
  <c r="K196" i="2"/>
  <c r="M196" i="2" s="1"/>
  <c r="J196" i="2"/>
  <c r="K140" i="2"/>
  <c r="M140" i="2" s="1"/>
  <c r="J140" i="2"/>
  <c r="K92" i="2"/>
  <c r="M92" i="2" s="1"/>
  <c r="J92" i="2"/>
  <c r="K44" i="2"/>
  <c r="M44" i="2" s="1"/>
  <c r="J44" i="2"/>
  <c r="K582" i="2"/>
  <c r="M582" i="2" s="1"/>
  <c r="J582" i="2"/>
  <c r="K566" i="2"/>
  <c r="M566" i="2" s="1"/>
  <c r="J566" i="2"/>
  <c r="K550" i="2"/>
  <c r="M550" i="2" s="1"/>
  <c r="J550" i="2"/>
  <c r="K534" i="2"/>
  <c r="M534" i="2" s="1"/>
  <c r="J534" i="2"/>
  <c r="K518" i="2"/>
  <c r="M518" i="2" s="1"/>
  <c r="J518" i="2"/>
  <c r="K502" i="2"/>
  <c r="M502" i="2" s="1"/>
  <c r="J502" i="2"/>
  <c r="K486" i="2"/>
  <c r="M486" i="2" s="1"/>
  <c r="J486" i="2"/>
  <c r="K470" i="2"/>
  <c r="M470" i="2" s="1"/>
  <c r="J470" i="2"/>
  <c r="K454" i="2"/>
  <c r="M454" i="2" s="1"/>
  <c r="J454" i="2"/>
  <c r="K438" i="2"/>
  <c r="M438" i="2" s="1"/>
  <c r="J438" i="2"/>
  <c r="K422" i="2"/>
  <c r="M422" i="2" s="1"/>
  <c r="J422" i="2"/>
  <c r="K406" i="2"/>
  <c r="M406" i="2" s="1"/>
  <c r="J406" i="2"/>
  <c r="K390" i="2"/>
  <c r="M390" i="2" s="1"/>
  <c r="J390" i="2"/>
  <c r="K366" i="2"/>
  <c r="M366" i="2" s="1"/>
  <c r="J366" i="2"/>
  <c r="K350" i="2"/>
  <c r="M350" i="2" s="1"/>
  <c r="J350" i="2"/>
  <c r="K334" i="2"/>
  <c r="M334" i="2" s="1"/>
  <c r="J334" i="2"/>
  <c r="K318" i="2"/>
  <c r="M318" i="2" s="1"/>
  <c r="J318" i="2"/>
  <c r="K302" i="2"/>
  <c r="M302" i="2" s="1"/>
  <c r="J302" i="2"/>
  <c r="K286" i="2"/>
  <c r="M286" i="2" s="1"/>
  <c r="J286" i="2"/>
  <c r="K278" i="2"/>
  <c r="M278" i="2" s="1"/>
  <c r="J278" i="2"/>
  <c r="K238" i="2"/>
  <c r="M238" i="2" s="1"/>
  <c r="J238" i="2"/>
  <c r="K198" i="2"/>
  <c r="M198" i="2" s="1"/>
  <c r="J198" i="2"/>
  <c r="K525" i="2"/>
  <c r="M525" i="2" s="1"/>
  <c r="J525" i="2"/>
  <c r="J517" i="2"/>
  <c r="K517" i="2"/>
  <c r="M517" i="2" s="1"/>
  <c r="K501" i="2"/>
  <c r="M501" i="2" s="1"/>
  <c r="J501" i="2"/>
  <c r="K493" i="2"/>
  <c r="M493" i="2" s="1"/>
  <c r="J493" i="2"/>
  <c r="K485" i="2"/>
  <c r="M485" i="2" s="1"/>
  <c r="J485" i="2"/>
  <c r="J469" i="2"/>
  <c r="K469" i="2"/>
  <c r="M469" i="2" s="1"/>
  <c r="K453" i="2"/>
  <c r="M453" i="2" s="1"/>
  <c r="J453" i="2"/>
  <c r="J445" i="2"/>
  <c r="K445" i="2"/>
  <c r="M445" i="2" s="1"/>
  <c r="J437" i="2"/>
  <c r="K437" i="2"/>
  <c r="M437" i="2" s="1"/>
  <c r="K429" i="2"/>
  <c r="M429" i="2" s="1"/>
  <c r="J429" i="2"/>
  <c r="K421" i="2"/>
  <c r="M421" i="2" s="1"/>
  <c r="J421" i="2"/>
  <c r="K413" i="2"/>
  <c r="M413" i="2" s="1"/>
  <c r="J413" i="2"/>
  <c r="K405" i="2"/>
  <c r="M405" i="2" s="1"/>
  <c r="J405" i="2"/>
  <c r="K397" i="2"/>
  <c r="M397" i="2" s="1"/>
  <c r="J397" i="2"/>
  <c r="J381" i="2"/>
  <c r="K381" i="2"/>
  <c r="M381" i="2" s="1"/>
  <c r="J365" i="2"/>
  <c r="K365" i="2"/>
  <c r="M365" i="2" s="1"/>
  <c r="K357" i="2"/>
  <c r="M357" i="2" s="1"/>
  <c r="J357" i="2"/>
  <c r="J349" i="2"/>
  <c r="K349" i="2"/>
  <c r="M349" i="2" s="1"/>
  <c r="K341" i="2"/>
  <c r="M341" i="2" s="1"/>
  <c r="J341" i="2"/>
  <c r="K333" i="2"/>
  <c r="M333" i="2" s="1"/>
  <c r="J333" i="2"/>
  <c r="J325" i="2"/>
  <c r="K325" i="2"/>
  <c r="M325" i="2" s="1"/>
  <c r="K317" i="2"/>
  <c r="M317" i="2" s="1"/>
  <c r="J317" i="2"/>
  <c r="K309" i="2"/>
  <c r="M309" i="2" s="1"/>
  <c r="J309" i="2"/>
  <c r="K293" i="2"/>
  <c r="M293" i="2" s="1"/>
  <c r="J293" i="2"/>
  <c r="J285" i="2"/>
  <c r="K285" i="2"/>
  <c r="M285" i="2" s="1"/>
  <c r="K277" i="2"/>
  <c r="M277" i="2" s="1"/>
  <c r="J277" i="2"/>
  <c r="K253" i="2"/>
  <c r="M253" i="2" s="1"/>
  <c r="J253" i="2"/>
  <c r="K237" i="2"/>
  <c r="M237" i="2" s="1"/>
  <c r="J237" i="2"/>
  <c r="J221" i="2"/>
  <c r="K221" i="2"/>
  <c r="M221" i="2" s="1"/>
  <c r="K213" i="2"/>
  <c r="M213" i="2" s="1"/>
  <c r="J213" i="2"/>
  <c r="K197" i="2"/>
  <c r="M197" i="2" s="1"/>
  <c r="J197" i="2"/>
  <c r="J157" i="2"/>
  <c r="K157" i="2"/>
  <c r="M157" i="2" s="1"/>
  <c r="K149" i="2"/>
  <c r="M149" i="2" s="1"/>
  <c r="J149" i="2"/>
  <c r="J133" i="2"/>
  <c r="K133" i="2"/>
  <c r="M133" i="2" s="1"/>
  <c r="K125" i="2"/>
  <c r="M125" i="2" s="1"/>
  <c r="J125" i="2"/>
  <c r="K109" i="2"/>
  <c r="M109" i="2" s="1"/>
  <c r="J109" i="2"/>
  <c r="K85" i="2"/>
  <c r="M85" i="2" s="1"/>
  <c r="J85" i="2"/>
  <c r="J69" i="2"/>
  <c r="K69" i="2"/>
  <c r="M69" i="2" s="1"/>
  <c r="J45" i="2"/>
  <c r="K45" i="2"/>
  <c r="M45" i="2" s="1"/>
  <c r="J29" i="2"/>
  <c r="K29" i="2"/>
  <c r="M29" i="2" s="1"/>
  <c r="K21" i="2"/>
  <c r="M21" i="2" s="1"/>
  <c r="J21" i="2"/>
  <c r="K5" i="2"/>
  <c r="M5" i="2" s="1"/>
  <c r="J5" i="2"/>
  <c r="J775" i="2"/>
  <c r="J767" i="2"/>
  <c r="J759" i="2"/>
  <c r="J751" i="2"/>
  <c r="J743" i="2"/>
  <c r="J735" i="2"/>
  <c r="J727" i="2"/>
  <c r="J719" i="2"/>
  <c r="J711" i="2"/>
  <c r="J703" i="2"/>
  <c r="J695" i="2"/>
  <c r="J678" i="2"/>
  <c r="J669" i="2"/>
  <c r="J659" i="2"/>
  <c r="J650" i="2"/>
  <c r="J641" i="2"/>
  <c r="J632" i="2"/>
  <c r="J623" i="2"/>
  <c r="J614" i="2"/>
  <c r="J605" i="2"/>
  <c r="J595" i="2"/>
  <c r="J586" i="2"/>
  <c r="J576" i="2"/>
  <c r="J565" i="2"/>
  <c r="J554" i="2"/>
  <c r="J544" i="2"/>
  <c r="J530" i="2"/>
  <c r="J514" i="2"/>
  <c r="J498" i="2"/>
  <c r="J482" i="2"/>
  <c r="J466" i="2"/>
  <c r="J450" i="2"/>
  <c r="J434" i="2"/>
  <c r="J418" i="2"/>
  <c r="J402" i="2"/>
  <c r="J386" i="2"/>
  <c r="J370" i="2"/>
  <c r="J354" i="2"/>
  <c r="J338" i="2"/>
  <c r="J322" i="2"/>
  <c r="J299" i="2"/>
  <c r="J279" i="2"/>
  <c r="J243" i="2"/>
  <c r="J206" i="2"/>
  <c r="J176" i="2"/>
  <c r="J141" i="2"/>
  <c r="J103" i="2"/>
  <c r="J75" i="2"/>
  <c r="J38" i="2"/>
  <c r="K778" i="2"/>
  <c r="M778" i="2" s="1"/>
  <c r="K713" i="2"/>
  <c r="M713" i="2" s="1"/>
  <c r="K610" i="2"/>
  <c r="M610" i="2" s="1"/>
  <c r="K509" i="2"/>
  <c r="M509" i="2" s="1"/>
  <c r="K461" i="2"/>
  <c r="M461" i="2" s="1"/>
  <c r="K93" i="2"/>
  <c r="M93" i="2" s="1"/>
  <c r="K340" i="2"/>
  <c r="M340" i="2" s="1"/>
  <c r="J340" i="2"/>
  <c r="K284" i="2"/>
  <c r="M284" i="2" s="1"/>
  <c r="J284" i="2"/>
  <c r="K236" i="2"/>
  <c r="M236" i="2" s="1"/>
  <c r="J236" i="2"/>
  <c r="K188" i="2"/>
  <c r="M188" i="2" s="1"/>
  <c r="J188" i="2"/>
  <c r="K132" i="2"/>
  <c r="M132" i="2" s="1"/>
  <c r="J132" i="2"/>
  <c r="K76" i="2"/>
  <c r="M76" i="2" s="1"/>
  <c r="J76" i="2"/>
  <c r="K28" i="2"/>
  <c r="M28" i="2" s="1"/>
  <c r="J28" i="2"/>
  <c r="K235" i="2"/>
  <c r="M235" i="2" s="1"/>
  <c r="J235" i="2"/>
  <c r="K211" i="2"/>
  <c r="M211" i="2" s="1"/>
  <c r="J211" i="2"/>
  <c r="K187" i="2"/>
  <c r="M187" i="2" s="1"/>
  <c r="J187" i="2"/>
  <c r="K83" i="2"/>
  <c r="M83" i="2" s="1"/>
  <c r="J83" i="2"/>
  <c r="K420" i="2"/>
  <c r="M420" i="2" s="1"/>
  <c r="J420" i="2"/>
  <c r="K364" i="2"/>
  <c r="M364" i="2" s="1"/>
  <c r="J364" i="2"/>
  <c r="K316" i="2"/>
  <c r="M316" i="2" s="1"/>
  <c r="J316" i="2"/>
  <c r="K268" i="2"/>
  <c r="M268" i="2" s="1"/>
  <c r="J268" i="2"/>
  <c r="K204" i="2"/>
  <c r="M204" i="2" s="1"/>
  <c r="J204" i="2"/>
  <c r="K148" i="2"/>
  <c r="M148" i="2" s="1"/>
  <c r="J148" i="2"/>
  <c r="K100" i="2"/>
  <c r="M100" i="2" s="1"/>
  <c r="J100" i="2"/>
  <c r="K52" i="2"/>
  <c r="M52" i="2" s="1"/>
  <c r="J52" i="2"/>
  <c r="K4" i="2"/>
  <c r="M4" i="2" s="1"/>
  <c r="J4" i="2"/>
  <c r="K275" i="2"/>
  <c r="M275" i="2" s="1"/>
  <c r="J275" i="2"/>
  <c r="K227" i="2"/>
  <c r="M227" i="2" s="1"/>
  <c r="J227" i="2"/>
  <c r="K195" i="2"/>
  <c r="M195" i="2" s="1"/>
  <c r="J195" i="2"/>
  <c r="K131" i="2"/>
  <c r="M131" i="2" s="1"/>
  <c r="J131" i="2"/>
  <c r="K107" i="2"/>
  <c r="M107" i="2" s="1"/>
  <c r="J107" i="2"/>
  <c r="K43" i="2"/>
  <c r="M43" i="2" s="1"/>
  <c r="J43" i="2"/>
  <c r="K35" i="2"/>
  <c r="M35" i="2" s="1"/>
  <c r="J35" i="2"/>
  <c r="K19" i="2"/>
  <c r="M19" i="2" s="1"/>
  <c r="J19" i="2"/>
  <c r="J675" i="2"/>
  <c r="J611" i="2"/>
  <c r="J527" i="2"/>
  <c r="J495" i="2"/>
  <c r="J479" i="2"/>
  <c r="J463" i="2"/>
  <c r="J447" i="2"/>
  <c r="J431" i="2"/>
  <c r="J315" i="2"/>
  <c r="J203" i="2"/>
  <c r="J27" i="2"/>
  <c r="K673" i="2"/>
  <c r="M673" i="2" s="1"/>
  <c r="K535" i="2"/>
  <c r="M535" i="2" s="1"/>
  <c r="K274" i="2"/>
  <c r="M274" i="2" s="1"/>
  <c r="J274" i="2"/>
  <c r="K266" i="2"/>
  <c r="M266" i="2" s="1"/>
  <c r="J266" i="2"/>
  <c r="K258" i="2"/>
  <c r="M258" i="2" s="1"/>
  <c r="J258" i="2"/>
  <c r="K250" i="2"/>
  <c r="M250" i="2" s="1"/>
  <c r="J250" i="2"/>
  <c r="K242" i="2"/>
  <c r="M242" i="2" s="1"/>
  <c r="J242" i="2"/>
  <c r="K234" i="2"/>
  <c r="M234" i="2" s="1"/>
  <c r="J234" i="2"/>
  <c r="K226" i="2"/>
  <c r="M226" i="2" s="1"/>
  <c r="J226" i="2"/>
  <c r="K218" i="2"/>
  <c r="M218" i="2" s="1"/>
  <c r="J218" i="2"/>
  <c r="K210" i="2"/>
  <c r="M210" i="2" s="1"/>
  <c r="J210" i="2"/>
  <c r="K202" i="2"/>
  <c r="M202" i="2" s="1"/>
  <c r="J202" i="2"/>
  <c r="K194" i="2"/>
  <c r="M194" i="2" s="1"/>
  <c r="J194" i="2"/>
  <c r="K186" i="2"/>
  <c r="M186" i="2" s="1"/>
  <c r="J186" i="2"/>
  <c r="K178" i="2"/>
  <c r="M178" i="2" s="1"/>
  <c r="J178" i="2"/>
  <c r="K170" i="2"/>
  <c r="M170" i="2" s="1"/>
  <c r="J170" i="2"/>
  <c r="K162" i="2"/>
  <c r="M162" i="2" s="1"/>
  <c r="J162" i="2"/>
  <c r="K154" i="2"/>
  <c r="M154" i="2" s="1"/>
  <c r="J154" i="2"/>
  <c r="K146" i="2"/>
  <c r="M146" i="2" s="1"/>
  <c r="J146" i="2"/>
  <c r="K138" i="2"/>
  <c r="M138" i="2" s="1"/>
  <c r="J138" i="2"/>
  <c r="K130" i="2"/>
  <c r="M130" i="2" s="1"/>
  <c r="J130" i="2"/>
  <c r="K122" i="2"/>
  <c r="M122" i="2" s="1"/>
  <c r="J122" i="2"/>
  <c r="K114" i="2"/>
  <c r="M114" i="2" s="1"/>
  <c r="J114" i="2"/>
  <c r="K106" i="2"/>
  <c r="M106" i="2" s="1"/>
  <c r="J106" i="2"/>
  <c r="K98" i="2"/>
  <c r="M98" i="2" s="1"/>
  <c r="J98" i="2"/>
  <c r="K90" i="2"/>
  <c r="M90" i="2" s="1"/>
  <c r="J90" i="2"/>
  <c r="K82" i="2"/>
  <c r="M82" i="2" s="1"/>
  <c r="J82" i="2"/>
  <c r="K74" i="2"/>
  <c r="M74" i="2" s="1"/>
  <c r="J74" i="2"/>
  <c r="K66" i="2"/>
  <c r="M66" i="2" s="1"/>
  <c r="J66" i="2"/>
  <c r="K58" i="2"/>
  <c r="M58" i="2" s="1"/>
  <c r="J58" i="2"/>
  <c r="K50" i="2"/>
  <c r="M50" i="2" s="1"/>
  <c r="J50" i="2"/>
  <c r="K42" i="2"/>
  <c r="M42" i="2" s="1"/>
  <c r="J42" i="2"/>
  <c r="K34" i="2"/>
  <c r="M34" i="2" s="1"/>
  <c r="J34" i="2"/>
  <c r="K26" i="2"/>
  <c r="M26" i="2" s="1"/>
  <c r="J26" i="2"/>
  <c r="K18" i="2"/>
  <c r="M18" i="2" s="1"/>
  <c r="J18" i="2"/>
  <c r="K10" i="2"/>
  <c r="M10" i="2" s="1"/>
  <c r="J10" i="2"/>
  <c r="J683" i="2"/>
  <c r="J665" i="2"/>
  <c r="J656" i="2"/>
  <c r="J647" i="2"/>
  <c r="J638" i="2"/>
  <c r="J629" i="2"/>
  <c r="J619" i="2"/>
  <c r="J601" i="2"/>
  <c r="J592" i="2"/>
  <c r="J583" i="2"/>
  <c r="J571" i="2"/>
  <c r="J561" i="2"/>
  <c r="J551" i="2"/>
  <c r="J539" i="2"/>
  <c r="J523" i="2"/>
  <c r="J507" i="2"/>
  <c r="J491" i="2"/>
  <c r="J459" i="2"/>
  <c r="J443" i="2"/>
  <c r="J427" i="2"/>
  <c r="J411" i="2"/>
  <c r="J395" i="2"/>
  <c r="J379" i="2"/>
  <c r="J363" i="2"/>
  <c r="J347" i="2"/>
  <c r="J331" i="2"/>
  <c r="J314" i="2"/>
  <c r="J291" i="2"/>
  <c r="J267" i="2"/>
  <c r="J230" i="2"/>
  <c r="J192" i="2"/>
  <c r="J165" i="2"/>
  <c r="J127" i="2"/>
  <c r="J91" i="2"/>
  <c r="J62" i="2"/>
  <c r="J24" i="2"/>
  <c r="K737" i="2"/>
  <c r="M737" i="2" s="1"/>
  <c r="K664" i="2"/>
  <c r="M664" i="2" s="1"/>
  <c r="K634" i="2"/>
  <c r="M634" i="2" s="1"/>
  <c r="K599" i="2"/>
  <c r="M599" i="2" s="1"/>
  <c r="K533" i="2"/>
  <c r="M533" i="2" s="1"/>
  <c r="K496" i="2"/>
  <c r="M496" i="2" s="1"/>
  <c r="K373" i="2"/>
  <c r="M373" i="2" s="1"/>
  <c r="K324" i="2"/>
  <c r="M324" i="2" s="1"/>
  <c r="J324" i="2"/>
  <c r="K260" i="2"/>
  <c r="M260" i="2" s="1"/>
  <c r="J260" i="2"/>
  <c r="K220" i="2"/>
  <c r="M220" i="2" s="1"/>
  <c r="J220" i="2"/>
  <c r="K164" i="2"/>
  <c r="M164" i="2" s="1"/>
  <c r="J164" i="2"/>
  <c r="K116" i="2"/>
  <c r="M116" i="2" s="1"/>
  <c r="J116" i="2"/>
  <c r="K68" i="2"/>
  <c r="M68" i="2" s="1"/>
  <c r="J68" i="2"/>
  <c r="K36" i="2"/>
  <c r="M36" i="2" s="1"/>
  <c r="J36" i="2"/>
  <c r="K259" i="2"/>
  <c r="M259" i="2" s="1"/>
  <c r="J259" i="2"/>
  <c r="K163" i="2"/>
  <c r="M163" i="2" s="1"/>
  <c r="J163" i="2"/>
  <c r="K147" i="2"/>
  <c r="M147" i="2" s="1"/>
  <c r="J147" i="2"/>
  <c r="K123" i="2"/>
  <c r="M123" i="2" s="1"/>
  <c r="J123" i="2"/>
  <c r="K99" i="2"/>
  <c r="M99" i="2" s="1"/>
  <c r="J99" i="2"/>
  <c r="K3" i="2"/>
  <c r="M3" i="2" s="1"/>
  <c r="J3" i="2"/>
  <c r="K281" i="2"/>
  <c r="M281" i="2" s="1"/>
  <c r="J281" i="2"/>
  <c r="K273" i="2"/>
  <c r="M273" i="2" s="1"/>
  <c r="J273" i="2"/>
  <c r="K265" i="2"/>
  <c r="M265" i="2" s="1"/>
  <c r="J265" i="2"/>
  <c r="K257" i="2"/>
  <c r="M257" i="2" s="1"/>
  <c r="J257" i="2"/>
  <c r="K249" i="2"/>
  <c r="M249" i="2" s="1"/>
  <c r="J249" i="2"/>
  <c r="K241" i="2"/>
  <c r="M241" i="2" s="1"/>
  <c r="J241" i="2"/>
  <c r="K233" i="2"/>
  <c r="M233" i="2" s="1"/>
  <c r="J233" i="2"/>
  <c r="K225" i="2"/>
  <c r="M225" i="2" s="1"/>
  <c r="J225" i="2"/>
  <c r="K217" i="2"/>
  <c r="M217" i="2" s="1"/>
  <c r="J217" i="2"/>
  <c r="K209" i="2"/>
  <c r="M209" i="2" s="1"/>
  <c r="J209" i="2"/>
  <c r="K201" i="2"/>
  <c r="M201" i="2" s="1"/>
  <c r="J201" i="2"/>
  <c r="K193" i="2"/>
  <c r="M193" i="2" s="1"/>
  <c r="J193" i="2"/>
  <c r="K185" i="2"/>
  <c r="M185" i="2" s="1"/>
  <c r="J185" i="2"/>
  <c r="K177" i="2"/>
  <c r="M177" i="2" s="1"/>
  <c r="J177" i="2"/>
  <c r="K169" i="2"/>
  <c r="M169" i="2" s="1"/>
  <c r="J169" i="2"/>
  <c r="K161" i="2"/>
  <c r="M161" i="2" s="1"/>
  <c r="J161" i="2"/>
  <c r="K153" i="2"/>
  <c r="M153" i="2" s="1"/>
  <c r="J153" i="2"/>
  <c r="K145" i="2"/>
  <c r="M145" i="2" s="1"/>
  <c r="J145" i="2"/>
  <c r="K137" i="2"/>
  <c r="M137" i="2" s="1"/>
  <c r="J137" i="2"/>
  <c r="K129" i="2"/>
  <c r="M129" i="2" s="1"/>
  <c r="J129" i="2"/>
  <c r="K121" i="2"/>
  <c r="M121" i="2" s="1"/>
  <c r="J121" i="2"/>
  <c r="K113" i="2"/>
  <c r="M113" i="2" s="1"/>
  <c r="J113" i="2"/>
  <c r="K105" i="2"/>
  <c r="M105" i="2" s="1"/>
  <c r="J105" i="2"/>
  <c r="K97" i="2"/>
  <c r="M97" i="2" s="1"/>
  <c r="J97" i="2"/>
  <c r="K89" i="2"/>
  <c r="M89" i="2" s="1"/>
  <c r="J89" i="2"/>
  <c r="K81" i="2"/>
  <c r="M81" i="2" s="1"/>
  <c r="J81" i="2"/>
  <c r="K73" i="2"/>
  <c r="M73" i="2" s="1"/>
  <c r="J73" i="2"/>
  <c r="K65" i="2"/>
  <c r="M65" i="2" s="1"/>
  <c r="J65" i="2"/>
  <c r="K57" i="2"/>
  <c r="M57" i="2" s="1"/>
  <c r="J57" i="2"/>
  <c r="K49" i="2"/>
  <c r="M49" i="2" s="1"/>
  <c r="J49" i="2"/>
  <c r="K41" i="2"/>
  <c r="M41" i="2" s="1"/>
  <c r="J41" i="2"/>
  <c r="K33" i="2"/>
  <c r="M33" i="2" s="1"/>
  <c r="J33" i="2"/>
  <c r="K25" i="2"/>
  <c r="M25" i="2" s="1"/>
  <c r="J25" i="2"/>
  <c r="K17" i="2"/>
  <c r="M17" i="2" s="1"/>
  <c r="J17" i="2"/>
  <c r="K9" i="2"/>
  <c r="M9" i="2" s="1"/>
  <c r="J9" i="2"/>
  <c r="J779" i="2"/>
  <c r="J771" i="2"/>
  <c r="J763" i="2"/>
  <c r="J755" i="2"/>
  <c r="J747" i="2"/>
  <c r="J739" i="2"/>
  <c r="J731" i="2"/>
  <c r="J723" i="2"/>
  <c r="J715" i="2"/>
  <c r="J707" i="2"/>
  <c r="J699" i="2"/>
  <c r="J691" i="2"/>
  <c r="J682" i="2"/>
  <c r="J655" i="2"/>
  <c r="J646" i="2"/>
  <c r="J627" i="2"/>
  <c r="J618" i="2"/>
  <c r="J591" i="2"/>
  <c r="J581" i="2"/>
  <c r="J560" i="2"/>
  <c r="J549" i="2"/>
  <c r="J538" i="2"/>
  <c r="J522" i="2"/>
  <c r="J490" i="2"/>
  <c r="J474" i="2"/>
  <c r="J458" i="2"/>
  <c r="J442" i="2"/>
  <c r="J313" i="2"/>
  <c r="J155" i="2"/>
  <c r="J126" i="2"/>
  <c r="K698" i="2"/>
  <c r="M698" i="2" s="1"/>
  <c r="K663" i="2"/>
  <c r="M663" i="2" s="1"/>
  <c r="K625" i="2"/>
  <c r="M625" i="2" s="1"/>
  <c r="K301" i="2"/>
  <c r="M301" i="2" s="1"/>
  <c r="K372" i="2"/>
  <c r="M372" i="2" s="1"/>
  <c r="J372" i="2"/>
  <c r="K300" i="2"/>
  <c r="M300" i="2" s="1"/>
  <c r="J300" i="2"/>
  <c r="K180" i="2"/>
  <c r="M180" i="2" s="1"/>
  <c r="J180" i="2"/>
  <c r="K283" i="2"/>
  <c r="M283" i="2" s="1"/>
  <c r="J283" i="2"/>
  <c r="K251" i="2"/>
  <c r="M251" i="2" s="1"/>
  <c r="J251" i="2"/>
  <c r="K171" i="2"/>
  <c r="M171" i="2" s="1"/>
  <c r="J171" i="2"/>
  <c r="K67" i="2"/>
  <c r="M67" i="2" s="1"/>
  <c r="J67" i="2"/>
  <c r="K59" i="2"/>
  <c r="M59" i="2" s="1"/>
  <c r="J59" i="2"/>
  <c r="K528" i="2"/>
  <c r="M528" i="2" s="1"/>
  <c r="J528" i="2"/>
  <c r="K512" i="2"/>
  <c r="M512" i="2" s="1"/>
  <c r="J512" i="2"/>
  <c r="K504" i="2"/>
  <c r="M504" i="2" s="1"/>
  <c r="J504" i="2"/>
  <c r="K488" i="2"/>
  <c r="M488" i="2" s="1"/>
  <c r="J488" i="2"/>
  <c r="K480" i="2"/>
  <c r="M480" i="2" s="1"/>
  <c r="J480" i="2"/>
  <c r="K472" i="2"/>
  <c r="M472" i="2" s="1"/>
  <c r="J472" i="2"/>
  <c r="K464" i="2"/>
  <c r="M464" i="2" s="1"/>
  <c r="J464" i="2"/>
  <c r="K456" i="2"/>
  <c r="M456" i="2" s="1"/>
  <c r="J456" i="2"/>
  <c r="K448" i="2"/>
  <c r="M448" i="2" s="1"/>
  <c r="J448" i="2"/>
  <c r="K440" i="2"/>
  <c r="M440" i="2" s="1"/>
  <c r="J440" i="2"/>
  <c r="K432" i="2"/>
  <c r="M432" i="2" s="1"/>
  <c r="J432" i="2"/>
  <c r="K424" i="2"/>
  <c r="M424" i="2" s="1"/>
  <c r="J424" i="2"/>
  <c r="K416" i="2"/>
  <c r="M416" i="2" s="1"/>
  <c r="J416" i="2"/>
  <c r="K408" i="2"/>
  <c r="M408" i="2" s="1"/>
  <c r="J408" i="2"/>
  <c r="K400" i="2"/>
  <c r="M400" i="2" s="1"/>
  <c r="J400" i="2"/>
  <c r="K392" i="2"/>
  <c r="M392" i="2" s="1"/>
  <c r="J392" i="2"/>
  <c r="K384" i="2"/>
  <c r="M384" i="2" s="1"/>
  <c r="J384" i="2"/>
  <c r="K376" i="2"/>
  <c r="M376" i="2" s="1"/>
  <c r="J376" i="2"/>
  <c r="K368" i="2"/>
  <c r="M368" i="2" s="1"/>
  <c r="J368" i="2"/>
  <c r="K360" i="2"/>
  <c r="M360" i="2" s="1"/>
  <c r="J360" i="2"/>
  <c r="K352" i="2"/>
  <c r="M352" i="2" s="1"/>
  <c r="J352" i="2"/>
  <c r="K344" i="2"/>
  <c r="M344" i="2" s="1"/>
  <c r="J344" i="2"/>
  <c r="K336" i="2"/>
  <c r="M336" i="2" s="1"/>
  <c r="J336" i="2"/>
  <c r="K328" i="2"/>
  <c r="M328" i="2" s="1"/>
  <c r="J328" i="2"/>
  <c r="K320" i="2"/>
  <c r="M320" i="2" s="1"/>
  <c r="J320" i="2"/>
  <c r="K312" i="2"/>
  <c r="M312" i="2" s="1"/>
  <c r="J312" i="2"/>
  <c r="K304" i="2"/>
  <c r="M304" i="2" s="1"/>
  <c r="J304" i="2"/>
  <c r="K296" i="2"/>
  <c r="M296" i="2" s="1"/>
  <c r="J296" i="2"/>
  <c r="K288" i="2"/>
  <c r="M288" i="2" s="1"/>
  <c r="J288" i="2"/>
  <c r="K272" i="2"/>
  <c r="M272" i="2" s="1"/>
  <c r="J272" i="2"/>
  <c r="K264" i="2"/>
  <c r="M264" i="2" s="1"/>
  <c r="J264" i="2"/>
  <c r="K248" i="2"/>
  <c r="M248" i="2" s="1"/>
  <c r="J248" i="2"/>
  <c r="K232" i="2"/>
  <c r="M232" i="2" s="1"/>
  <c r="J232" i="2"/>
  <c r="K224" i="2"/>
  <c r="M224" i="2" s="1"/>
  <c r="J224" i="2"/>
  <c r="K208" i="2"/>
  <c r="M208" i="2" s="1"/>
  <c r="J208" i="2"/>
  <c r="K200" i="2"/>
  <c r="M200" i="2" s="1"/>
  <c r="J200" i="2"/>
  <c r="K184" i="2"/>
  <c r="M184" i="2" s="1"/>
  <c r="J184" i="2"/>
  <c r="K168" i="2"/>
  <c r="M168" i="2" s="1"/>
  <c r="J168" i="2"/>
  <c r="K160" i="2"/>
  <c r="M160" i="2" s="1"/>
  <c r="J160" i="2"/>
  <c r="K144" i="2"/>
  <c r="M144" i="2" s="1"/>
  <c r="J144" i="2"/>
  <c r="K136" i="2"/>
  <c r="M136" i="2" s="1"/>
  <c r="J136" i="2"/>
  <c r="K120" i="2"/>
  <c r="M120" i="2" s="1"/>
  <c r="J120" i="2"/>
  <c r="K104" i="2"/>
  <c r="M104" i="2" s="1"/>
  <c r="J104" i="2"/>
  <c r="K96" i="2"/>
  <c r="M96" i="2" s="1"/>
  <c r="J96" i="2"/>
  <c r="K80" i="2"/>
  <c r="M80" i="2" s="1"/>
  <c r="J80" i="2"/>
  <c r="K72" i="2"/>
  <c r="M72" i="2" s="1"/>
  <c r="J72" i="2"/>
  <c r="K56" i="2"/>
  <c r="M56" i="2" s="1"/>
  <c r="J56" i="2"/>
  <c r="K40" i="2"/>
  <c r="M40" i="2" s="1"/>
  <c r="J40" i="2"/>
  <c r="K32" i="2"/>
  <c r="M32" i="2" s="1"/>
  <c r="J32" i="2"/>
  <c r="K16" i="2"/>
  <c r="M16" i="2" s="1"/>
  <c r="J16" i="2"/>
  <c r="K8" i="2"/>
  <c r="M8" i="2" s="1"/>
  <c r="J8" i="2"/>
  <c r="J770" i="2"/>
  <c r="J762" i="2"/>
  <c r="J754" i="2"/>
  <c r="J746" i="2"/>
  <c r="J730" i="2"/>
  <c r="J722" i="2"/>
  <c r="J706" i="2"/>
  <c r="J690" i="2"/>
  <c r="J681" i="2"/>
  <c r="J672" i="2"/>
  <c r="J654" i="2"/>
  <c r="J645" i="2"/>
  <c r="J635" i="2"/>
  <c r="J626" i="2"/>
  <c r="J617" i="2"/>
  <c r="J608" i="2"/>
  <c r="J590" i="2"/>
  <c r="J579" i="2"/>
  <c r="J569" i="2"/>
  <c r="J559" i="2"/>
  <c r="J547" i="2"/>
  <c r="J537" i="2"/>
  <c r="J521" i="2"/>
  <c r="J505" i="2"/>
  <c r="J489" i="2"/>
  <c r="J473" i="2"/>
  <c r="J457" i="2"/>
  <c r="J441" i="2"/>
  <c r="J425" i="2"/>
  <c r="J409" i="2"/>
  <c r="J393" i="2"/>
  <c r="J377" i="2"/>
  <c r="J361" i="2"/>
  <c r="J345" i="2"/>
  <c r="J329" i="2"/>
  <c r="J307" i="2"/>
  <c r="J289" i="2"/>
  <c r="J255" i="2"/>
  <c r="J219" i="2"/>
  <c r="J190" i="2"/>
  <c r="J152" i="2"/>
  <c r="J117" i="2"/>
  <c r="J87" i="2"/>
  <c r="J51" i="2"/>
  <c r="J14" i="2"/>
  <c r="K689" i="2"/>
  <c r="M689" i="2" s="1"/>
  <c r="K261" i="2"/>
  <c r="M261" i="2" s="1"/>
  <c r="K388" i="2"/>
  <c r="M388" i="2" s="1"/>
  <c r="J388" i="2"/>
  <c r="K348" i="2"/>
  <c r="M348" i="2" s="1"/>
  <c r="J348" i="2"/>
  <c r="K292" i="2"/>
  <c r="M292" i="2" s="1"/>
  <c r="J292" i="2"/>
  <c r="K244" i="2"/>
  <c r="M244" i="2" s="1"/>
  <c r="J244" i="2"/>
  <c r="K172" i="2"/>
  <c r="M172" i="2" s="1"/>
  <c r="J172" i="2"/>
  <c r="K124" i="2"/>
  <c r="M124" i="2" s="1"/>
  <c r="J124" i="2"/>
  <c r="K84" i="2"/>
  <c r="M84" i="2" s="1"/>
  <c r="J84" i="2"/>
  <c r="K20" i="2"/>
  <c r="M20" i="2" s="1"/>
  <c r="J20" i="2"/>
  <c r="K319" i="2"/>
  <c r="M319" i="2" s="1"/>
  <c r="J319" i="2"/>
  <c r="K311" i="2"/>
  <c r="M311" i="2" s="1"/>
  <c r="J311" i="2"/>
  <c r="K303" i="2"/>
  <c r="M303" i="2" s="1"/>
  <c r="J303" i="2"/>
  <c r="K295" i="2"/>
  <c r="M295" i="2" s="1"/>
  <c r="J295" i="2"/>
  <c r="K287" i="2"/>
  <c r="M287" i="2" s="1"/>
  <c r="J287" i="2"/>
  <c r="K271" i="2"/>
  <c r="M271" i="2" s="1"/>
  <c r="J271" i="2"/>
  <c r="K263" i="2"/>
  <c r="M263" i="2" s="1"/>
  <c r="J263" i="2"/>
  <c r="K247" i="2"/>
  <c r="M247" i="2" s="1"/>
  <c r="J247" i="2"/>
  <c r="K239" i="2"/>
  <c r="M239" i="2" s="1"/>
  <c r="J239" i="2"/>
  <c r="K223" i="2"/>
  <c r="M223" i="2" s="1"/>
  <c r="J223" i="2"/>
  <c r="K207" i="2"/>
  <c r="M207" i="2" s="1"/>
  <c r="J207" i="2"/>
  <c r="K199" i="2"/>
  <c r="M199" i="2" s="1"/>
  <c r="J199" i="2"/>
  <c r="K183" i="2"/>
  <c r="M183" i="2" s="1"/>
  <c r="J183" i="2"/>
  <c r="K175" i="2"/>
  <c r="M175" i="2" s="1"/>
  <c r="J175" i="2"/>
  <c r="K159" i="2"/>
  <c r="M159" i="2" s="1"/>
  <c r="J159" i="2"/>
  <c r="K143" i="2"/>
  <c r="M143" i="2" s="1"/>
  <c r="J143" i="2"/>
  <c r="K135" i="2"/>
  <c r="M135" i="2" s="1"/>
  <c r="J135" i="2"/>
  <c r="K119" i="2"/>
  <c r="M119" i="2" s="1"/>
  <c r="J119" i="2"/>
  <c r="K111" i="2"/>
  <c r="M111" i="2" s="1"/>
  <c r="J111" i="2"/>
  <c r="K95" i="2"/>
  <c r="M95" i="2" s="1"/>
  <c r="J95" i="2"/>
  <c r="K79" i="2"/>
  <c r="M79" i="2" s="1"/>
  <c r="J79" i="2"/>
  <c r="K71" i="2"/>
  <c r="M71" i="2" s="1"/>
  <c r="J71" i="2"/>
  <c r="K55" i="2"/>
  <c r="M55" i="2" s="1"/>
  <c r="J55" i="2"/>
  <c r="K47" i="2"/>
  <c r="M47" i="2" s="1"/>
  <c r="J47" i="2"/>
  <c r="K31" i="2"/>
  <c r="M31" i="2" s="1"/>
  <c r="J31" i="2"/>
  <c r="K15" i="2"/>
  <c r="M15" i="2" s="1"/>
  <c r="J15" i="2"/>
  <c r="K7" i="2"/>
  <c r="M7" i="2" s="1"/>
  <c r="J7" i="2"/>
  <c r="J769" i="2"/>
  <c r="J761" i="2"/>
  <c r="J753" i="2"/>
  <c r="J745" i="2"/>
  <c r="J729" i="2"/>
  <c r="J721" i="2"/>
  <c r="J705" i="2"/>
  <c r="J697" i="2"/>
  <c r="J680" i="2"/>
  <c r="J671" i="2"/>
  <c r="J662" i="2"/>
  <c r="J653" i="2"/>
  <c r="J643" i="2"/>
  <c r="J616" i="2"/>
  <c r="J607" i="2"/>
  <c r="J598" i="2"/>
  <c r="J589" i="2"/>
  <c r="J578" i="2"/>
  <c r="J568" i="2"/>
  <c r="J557" i="2"/>
  <c r="J519" i="2"/>
  <c r="J503" i="2"/>
  <c r="J487" i="2"/>
  <c r="J471" i="2"/>
  <c r="J439" i="2"/>
  <c r="J423" i="2"/>
  <c r="J407" i="2"/>
  <c r="J391" i="2"/>
  <c r="J375" i="2"/>
  <c r="J359" i="2"/>
  <c r="J343" i="2"/>
  <c r="J327" i="2"/>
  <c r="J306" i="2"/>
  <c r="J282" i="2"/>
  <c r="J254" i="2"/>
  <c r="J216" i="2"/>
  <c r="J181" i="2"/>
  <c r="J151" i="2"/>
  <c r="J115" i="2"/>
  <c r="J78" i="2"/>
  <c r="J48" i="2"/>
  <c r="J13" i="2"/>
  <c r="K520" i="2"/>
  <c r="M520" i="2" s="1"/>
  <c r="K477" i="2"/>
  <c r="M477" i="2" s="1"/>
  <c r="K189" i="2"/>
  <c r="M189" i="2" s="1"/>
  <c r="O11" i="4" l="1"/>
  <c r="M2" i="2"/>
  <c r="H3" i="2" l="1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8" i="2"/>
  <c r="H699" i="2"/>
  <c r="H700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3" i="2"/>
  <c r="H714" i="2"/>
  <c r="H715" i="2"/>
  <c r="H716" i="2"/>
  <c r="H717" i="2"/>
  <c r="H718" i="2"/>
  <c r="H719" i="2"/>
  <c r="H720" i="2"/>
  <c r="H721" i="2"/>
  <c r="H722" i="2"/>
  <c r="H723" i="2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39" i="2"/>
  <c r="H740" i="2"/>
  <c r="H741" i="2"/>
  <c r="H742" i="2"/>
  <c r="H743" i="2"/>
  <c r="H744" i="2"/>
  <c r="H745" i="2"/>
  <c r="H746" i="2"/>
  <c r="H747" i="2"/>
  <c r="H748" i="2"/>
  <c r="H749" i="2"/>
  <c r="H750" i="2"/>
  <c r="H751" i="2"/>
  <c r="H752" i="2"/>
  <c r="H753" i="2"/>
  <c r="H754" i="2"/>
  <c r="H755" i="2"/>
  <c r="H756" i="2"/>
  <c r="H757" i="2"/>
  <c r="H758" i="2"/>
  <c r="H759" i="2"/>
  <c r="H760" i="2"/>
  <c r="H761" i="2"/>
  <c r="H762" i="2"/>
  <c r="H763" i="2"/>
  <c r="H764" i="2"/>
  <c r="H765" i="2"/>
  <c r="H766" i="2"/>
  <c r="H767" i="2"/>
  <c r="H768" i="2"/>
  <c r="H769" i="2"/>
  <c r="H770" i="2"/>
  <c r="H771" i="2"/>
  <c r="H772" i="2"/>
  <c r="H773" i="2"/>
  <c r="H2" i="2"/>
  <c r="M1" i="2" l="1"/>
  <c r="J1" i="2"/>
</calcChain>
</file>

<file path=xl/sharedStrings.xml><?xml version="1.0" encoding="utf-8"?>
<sst xmlns="http://schemas.openxmlformats.org/spreadsheetml/2006/main" count="4142" uniqueCount="76">
  <si>
    <t>DEPTO</t>
  </si>
  <si>
    <t>MUNICIPIO</t>
  </si>
  <si>
    <t>GARRUCHA LA</t>
  </si>
  <si>
    <t>Antioquia</t>
  </si>
  <si>
    <t>San Luis</t>
  </si>
  <si>
    <t>Samaná Norte</t>
  </si>
  <si>
    <t>05.59 N</t>
  </si>
  <si>
    <t>74.56 W</t>
  </si>
  <si>
    <t>PTE FERROCARRIL</t>
  </si>
  <si>
    <t>La Magdalena</t>
  </si>
  <si>
    <t>Cocorná</t>
  </si>
  <si>
    <t>06.02 N</t>
  </si>
  <si>
    <t>74.38 W</t>
  </si>
  <si>
    <t>HERENCIA LA</t>
  </si>
  <si>
    <t>Caldas</t>
  </si>
  <si>
    <t>Aguadas</t>
  </si>
  <si>
    <t>Arma</t>
  </si>
  <si>
    <t>05.34 N</t>
  </si>
  <si>
    <t>75.20 W</t>
  </si>
  <si>
    <t>ALBANIA</t>
  </si>
  <si>
    <t>ANTIOQUIA</t>
  </si>
  <si>
    <t>SONSON</t>
  </si>
  <si>
    <t>05.32 N</t>
  </si>
  <si>
    <t>RODADERO EL</t>
  </si>
  <si>
    <t>VENECIA</t>
  </si>
  <si>
    <t>06.00 N</t>
  </si>
  <si>
    <t>75.48 W</t>
  </si>
  <si>
    <t>CARAMANTA</t>
  </si>
  <si>
    <t>YOLOMBO</t>
  </si>
  <si>
    <t>06.30 N</t>
  </si>
  <si>
    <t>74.51 W</t>
  </si>
  <si>
    <t>QUITASUENO</t>
  </si>
  <si>
    <t>05.72N</t>
  </si>
  <si>
    <t>75.55 W</t>
  </si>
  <si>
    <t>NA</t>
  </si>
  <si>
    <t>CAP COCORNÁ III</t>
  </si>
  <si>
    <t>CAP PANTAGORAS</t>
  </si>
  <si>
    <t>LONG</t>
  </si>
  <si>
    <t>LAT</t>
  </si>
  <si>
    <t>Id</t>
  </si>
  <si>
    <t>Estación</t>
  </si>
  <si>
    <t>Fuente hídrica</t>
  </si>
  <si>
    <t>Fecha
aaaammdd</t>
  </si>
  <si>
    <r>
      <t>Caudal
(m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/s)</t>
    </r>
  </si>
  <si>
    <t>Gasto sólido
(kg/s)</t>
  </si>
  <si>
    <t>Concentración media
(mg/L)</t>
  </si>
  <si>
    <t>C calculada</t>
  </si>
  <si>
    <t>Carga ecuación (Ton/día)</t>
  </si>
  <si>
    <t>Carga medida (Ton/día)</t>
  </si>
  <si>
    <t>La Garrucha</t>
  </si>
  <si>
    <t>Puente Ferrocarril</t>
  </si>
  <si>
    <t>La Herencia</t>
  </si>
  <si>
    <t>Albania</t>
  </si>
  <si>
    <t>El Rodadero</t>
  </si>
  <si>
    <t>Sinifana</t>
  </si>
  <si>
    <t>Caramanta</t>
  </si>
  <si>
    <t>Nus</t>
  </si>
  <si>
    <t>Quitasueño</t>
  </si>
  <si>
    <t xml:space="preserve">Pantagoras </t>
  </si>
  <si>
    <t>Concentración media
(kg/m3)</t>
  </si>
  <si>
    <t>a</t>
  </si>
  <si>
    <t>b</t>
  </si>
  <si>
    <t>Prom.medido</t>
  </si>
  <si>
    <t>Prom.calculado</t>
  </si>
  <si>
    <t>Diferencia</t>
  </si>
  <si>
    <t>(Ton/día)</t>
  </si>
  <si>
    <r>
      <t>R</t>
    </r>
    <r>
      <rPr>
        <vertAlign val="superscript"/>
        <sz val="11"/>
        <color theme="1"/>
        <rFont val="Calibri"/>
        <family val="2"/>
        <scheme val="minor"/>
      </rPr>
      <t>2</t>
    </r>
  </si>
  <si>
    <t>COD IDEAM</t>
  </si>
  <si>
    <t>Nombre estación</t>
  </si>
  <si>
    <t>Área tributaria (km2)</t>
  </si>
  <si>
    <t>Densidad drenaje (km/km2)</t>
  </si>
  <si>
    <t>Perimetro (km)</t>
  </si>
  <si>
    <t>Pendiente (%)</t>
  </si>
  <si>
    <t>Qmed (m3/s)</t>
  </si>
  <si>
    <t>Elevación (msnm)</t>
  </si>
  <si>
    <t>Corriente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</si>
</sst>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"/>
    <numFmt numFmtId="166" formatCode="0.0000"/>
    <numFmt numFmtId="167" formatCode="0.000000"/>
    <numFmt numFmtId="168" formatCode="0.0000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theme="9" tint="0.39997558519241921"/>
      </left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right"/>
    </xf>
    <xf numFmtId="0" fontId="0" fillId="0" borderId="0" xfId="0"/>
    <xf numFmtId="0" fontId="0" fillId="0" borderId="0" xfId="0"/>
    <xf numFmtId="166" fontId="0" fillId="0" borderId="3" xfId="0" applyNumberFormat="1" applyBorder="1" applyAlignment="1">
      <alignment horizontal="center"/>
    </xf>
    <xf numFmtId="166" fontId="0" fillId="0" borderId="5" xfId="0" applyNumberForma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6" xfId="0" applyFont="1" applyBorder="1"/>
    <xf numFmtId="0" fontId="0" fillId="0" borderId="7" xfId="0" applyBorder="1"/>
    <xf numFmtId="0" fontId="0" fillId="0" borderId="8" xfId="0" applyBorder="1" applyAlignment="1">
      <alignment horizontal="center"/>
    </xf>
    <xf numFmtId="167" fontId="0" fillId="0" borderId="9" xfId="0" applyNumberFormat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1" xfId="0" applyNumberFormat="1" applyBorder="1"/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1" fillId="0" borderId="0" xfId="0" applyFont="1" applyBorder="1" applyAlignment="1">
      <alignment horizontal="center" vertical="center"/>
    </xf>
    <xf numFmtId="166" fontId="0" fillId="0" borderId="0" xfId="0" applyNumberFormat="1" applyBorder="1" applyAlignment="1">
      <alignment horizontal="center"/>
    </xf>
    <xf numFmtId="0" fontId="1" fillId="0" borderId="0" xfId="0" applyFont="1" applyBorder="1"/>
    <xf numFmtId="0" fontId="0" fillId="0" borderId="0" xfId="0" applyBorder="1" applyAlignment="1">
      <alignment horizontal="center"/>
    </xf>
    <xf numFmtId="167" fontId="0" fillId="0" borderId="0" xfId="0" applyNumberFormat="1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0" fontId="5" fillId="0" borderId="1" xfId="0" applyFont="1" applyBorder="1"/>
    <xf numFmtId="2" fontId="5" fillId="0" borderId="1" xfId="0" applyNumberFormat="1" applyFont="1" applyBorder="1"/>
    <xf numFmtId="168" fontId="0" fillId="0" borderId="3" xfId="0" applyNumberFormat="1" applyBorder="1" applyAlignment="1">
      <alignment horizontal="center"/>
    </xf>
    <xf numFmtId="168" fontId="0" fillId="0" borderId="5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4D789"/>
      <color rgb="FFB6D8C6"/>
      <color rgb="FFABC2A6"/>
      <color rgb="FFFFCDE6"/>
      <color rgb="FFFFCCCC"/>
      <color rgb="FF6DFFFF"/>
      <color rgb="FF9BFFFF"/>
      <color rgb="FFCCFFFF"/>
      <color rgb="FF66FF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bg1">
                  <a:lumMod val="65000"/>
                  <a:alpha val="52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Curva_regional!$E$2:$E$779</c:f>
              <c:numCache>
                <c:formatCode>General</c:formatCode>
                <c:ptCount val="778"/>
                <c:pt idx="0">
                  <c:v>125.78100000000001</c:v>
                </c:pt>
                <c:pt idx="1">
                  <c:v>269.95</c:v>
                </c:pt>
                <c:pt idx="2">
                  <c:v>102.611</c:v>
                </c:pt>
                <c:pt idx="3">
                  <c:v>160.54</c:v>
                </c:pt>
                <c:pt idx="4">
                  <c:v>49.143999999999998</c:v>
                </c:pt>
                <c:pt idx="5">
                  <c:v>105.789</c:v>
                </c:pt>
                <c:pt idx="6">
                  <c:v>227.404</c:v>
                </c:pt>
                <c:pt idx="7">
                  <c:v>115.77</c:v>
                </c:pt>
                <c:pt idx="8">
                  <c:v>59.77</c:v>
                </c:pt>
                <c:pt idx="9">
                  <c:v>223.23</c:v>
                </c:pt>
                <c:pt idx="10">
                  <c:v>171.44</c:v>
                </c:pt>
                <c:pt idx="11">
                  <c:v>109.17</c:v>
                </c:pt>
                <c:pt idx="12">
                  <c:v>287.69</c:v>
                </c:pt>
                <c:pt idx="13">
                  <c:v>230.67</c:v>
                </c:pt>
                <c:pt idx="14">
                  <c:v>176.59</c:v>
                </c:pt>
                <c:pt idx="15">
                  <c:v>439.16</c:v>
                </c:pt>
                <c:pt idx="16">
                  <c:v>211.73</c:v>
                </c:pt>
                <c:pt idx="17">
                  <c:v>129.26</c:v>
                </c:pt>
                <c:pt idx="18">
                  <c:v>210.95</c:v>
                </c:pt>
                <c:pt idx="19">
                  <c:v>83.13</c:v>
                </c:pt>
                <c:pt idx="20">
                  <c:v>225.99</c:v>
                </c:pt>
                <c:pt idx="21">
                  <c:v>265.72000000000003</c:v>
                </c:pt>
                <c:pt idx="22">
                  <c:v>376.87</c:v>
                </c:pt>
                <c:pt idx="23">
                  <c:v>148.63999999999999</c:v>
                </c:pt>
                <c:pt idx="24">
                  <c:v>190.12</c:v>
                </c:pt>
                <c:pt idx="25">
                  <c:v>255.74</c:v>
                </c:pt>
                <c:pt idx="26">
                  <c:v>78.03</c:v>
                </c:pt>
                <c:pt idx="27">
                  <c:v>272.67</c:v>
                </c:pt>
                <c:pt idx="28">
                  <c:v>177.57</c:v>
                </c:pt>
                <c:pt idx="29">
                  <c:v>62</c:v>
                </c:pt>
                <c:pt idx="30">
                  <c:v>269.82</c:v>
                </c:pt>
                <c:pt idx="31">
                  <c:v>266.99</c:v>
                </c:pt>
                <c:pt idx="32">
                  <c:v>603.84</c:v>
                </c:pt>
                <c:pt idx="33">
                  <c:v>100.15</c:v>
                </c:pt>
                <c:pt idx="34">
                  <c:v>188.4</c:v>
                </c:pt>
                <c:pt idx="35">
                  <c:v>94.36</c:v>
                </c:pt>
                <c:pt idx="36">
                  <c:v>120.67</c:v>
                </c:pt>
                <c:pt idx="37">
                  <c:v>195.27</c:v>
                </c:pt>
                <c:pt idx="38">
                  <c:v>153.41999999999999</c:v>
                </c:pt>
                <c:pt idx="39">
                  <c:v>229.46</c:v>
                </c:pt>
                <c:pt idx="40">
                  <c:v>321.48</c:v>
                </c:pt>
                <c:pt idx="41">
                  <c:v>71.69</c:v>
                </c:pt>
                <c:pt idx="42">
                  <c:v>175.23</c:v>
                </c:pt>
                <c:pt idx="43">
                  <c:v>165.17</c:v>
                </c:pt>
                <c:pt idx="44">
                  <c:v>202.54</c:v>
                </c:pt>
                <c:pt idx="45">
                  <c:v>229.77</c:v>
                </c:pt>
                <c:pt idx="46">
                  <c:v>99.24</c:v>
                </c:pt>
                <c:pt idx="47">
                  <c:v>219.02</c:v>
                </c:pt>
                <c:pt idx="48">
                  <c:v>202.16</c:v>
                </c:pt>
                <c:pt idx="49">
                  <c:v>350.2</c:v>
                </c:pt>
                <c:pt idx="50">
                  <c:v>65.707999999999998</c:v>
                </c:pt>
                <c:pt idx="51">
                  <c:v>214.536</c:v>
                </c:pt>
                <c:pt idx="52">
                  <c:v>293.08199999999999</c:v>
                </c:pt>
                <c:pt idx="53">
                  <c:v>272.85199999999998</c:v>
                </c:pt>
                <c:pt idx="54">
                  <c:v>369.43</c:v>
                </c:pt>
                <c:pt idx="55">
                  <c:v>278.28800000000001</c:v>
                </c:pt>
                <c:pt idx="56">
                  <c:v>185.595</c:v>
                </c:pt>
                <c:pt idx="57">
                  <c:v>82.027000000000001</c:v>
                </c:pt>
                <c:pt idx="58">
                  <c:v>359.03300000000002</c:v>
                </c:pt>
                <c:pt idx="59">
                  <c:v>258.04000000000002</c:v>
                </c:pt>
                <c:pt idx="60">
                  <c:v>192.72399999999999</c:v>
                </c:pt>
                <c:pt idx="61">
                  <c:v>221.08600000000001</c:v>
                </c:pt>
                <c:pt idx="62">
                  <c:v>183.489</c:v>
                </c:pt>
                <c:pt idx="63">
                  <c:v>120.998</c:v>
                </c:pt>
                <c:pt idx="64">
                  <c:v>150.68700000000001</c:v>
                </c:pt>
                <c:pt idx="65">
                  <c:v>192.89500000000001</c:v>
                </c:pt>
                <c:pt idx="66">
                  <c:v>289.08300000000003</c:v>
                </c:pt>
                <c:pt idx="67">
                  <c:v>162.90700000000001</c:v>
                </c:pt>
                <c:pt idx="68">
                  <c:v>193.65600000000001</c:v>
                </c:pt>
                <c:pt idx="69">
                  <c:v>83.751000000000005</c:v>
                </c:pt>
                <c:pt idx="70">
                  <c:v>204.048</c:v>
                </c:pt>
                <c:pt idx="71">
                  <c:v>118.568</c:v>
                </c:pt>
                <c:pt idx="72">
                  <c:v>164.21600000000001</c:v>
                </c:pt>
                <c:pt idx="73">
                  <c:v>115.179</c:v>
                </c:pt>
                <c:pt idx="74">
                  <c:v>453.90699999999998</c:v>
                </c:pt>
                <c:pt idx="75">
                  <c:v>345.02699999999999</c:v>
                </c:pt>
                <c:pt idx="76">
                  <c:v>64.594999999999999</c:v>
                </c:pt>
                <c:pt idx="77">
                  <c:v>40.76</c:v>
                </c:pt>
                <c:pt idx="78">
                  <c:v>72.037999999999997</c:v>
                </c:pt>
                <c:pt idx="79">
                  <c:v>210.3</c:v>
                </c:pt>
                <c:pt idx="80">
                  <c:v>78.216999999999999</c:v>
                </c:pt>
                <c:pt idx="81">
                  <c:v>32.69</c:v>
                </c:pt>
                <c:pt idx="82">
                  <c:v>20.411000000000001</c:v>
                </c:pt>
                <c:pt idx="83">
                  <c:v>37.804000000000002</c:v>
                </c:pt>
                <c:pt idx="84">
                  <c:v>40.963999999999999</c:v>
                </c:pt>
                <c:pt idx="85">
                  <c:v>76.923000000000002</c:v>
                </c:pt>
                <c:pt idx="86">
                  <c:v>38.844999999999999</c:v>
                </c:pt>
                <c:pt idx="87">
                  <c:v>30.861000000000001</c:v>
                </c:pt>
                <c:pt idx="88">
                  <c:v>17.937999999999999</c:v>
                </c:pt>
                <c:pt idx="89">
                  <c:v>15.861000000000001</c:v>
                </c:pt>
                <c:pt idx="90">
                  <c:v>17.846</c:v>
                </c:pt>
                <c:pt idx="91">
                  <c:v>18.994</c:v>
                </c:pt>
                <c:pt idx="92">
                  <c:v>16.95</c:v>
                </c:pt>
                <c:pt idx="93">
                  <c:v>16.971</c:v>
                </c:pt>
                <c:pt idx="94">
                  <c:v>17.931000000000001</c:v>
                </c:pt>
                <c:pt idx="95">
                  <c:v>47.140999999999998</c:v>
                </c:pt>
                <c:pt idx="96">
                  <c:v>21.488</c:v>
                </c:pt>
                <c:pt idx="97">
                  <c:v>42.347999999999999</c:v>
                </c:pt>
                <c:pt idx="98">
                  <c:v>50.494999999999997</c:v>
                </c:pt>
                <c:pt idx="99">
                  <c:v>93.596999999999994</c:v>
                </c:pt>
                <c:pt idx="100">
                  <c:v>21.337</c:v>
                </c:pt>
                <c:pt idx="101">
                  <c:v>50.627000000000002</c:v>
                </c:pt>
                <c:pt idx="102">
                  <c:v>136.72</c:v>
                </c:pt>
                <c:pt idx="103">
                  <c:v>30.02</c:v>
                </c:pt>
                <c:pt idx="104">
                  <c:v>35.722000000000001</c:v>
                </c:pt>
                <c:pt idx="105">
                  <c:v>31.646999999999998</c:v>
                </c:pt>
                <c:pt idx="106">
                  <c:v>36.054000000000002</c:v>
                </c:pt>
                <c:pt idx="107">
                  <c:v>27.39</c:v>
                </c:pt>
                <c:pt idx="108">
                  <c:v>43.38</c:v>
                </c:pt>
                <c:pt idx="109">
                  <c:v>22.5</c:v>
                </c:pt>
                <c:pt idx="110">
                  <c:v>35.950000000000003</c:v>
                </c:pt>
                <c:pt idx="111">
                  <c:v>21.44</c:v>
                </c:pt>
                <c:pt idx="112">
                  <c:v>32.65</c:v>
                </c:pt>
                <c:pt idx="113">
                  <c:v>54.34</c:v>
                </c:pt>
                <c:pt idx="114">
                  <c:v>76.36</c:v>
                </c:pt>
                <c:pt idx="115">
                  <c:v>33.450000000000003</c:v>
                </c:pt>
                <c:pt idx="116">
                  <c:v>27.81</c:v>
                </c:pt>
                <c:pt idx="117">
                  <c:v>49.05</c:v>
                </c:pt>
                <c:pt idx="118">
                  <c:v>163.13</c:v>
                </c:pt>
                <c:pt idx="119">
                  <c:v>77.209999999999994</c:v>
                </c:pt>
                <c:pt idx="120">
                  <c:v>155.03</c:v>
                </c:pt>
                <c:pt idx="121">
                  <c:v>30.11</c:v>
                </c:pt>
                <c:pt idx="122">
                  <c:v>44.82</c:v>
                </c:pt>
                <c:pt idx="123">
                  <c:v>18.46</c:v>
                </c:pt>
                <c:pt idx="124">
                  <c:v>52.16</c:v>
                </c:pt>
                <c:pt idx="125">
                  <c:v>22.13</c:v>
                </c:pt>
                <c:pt idx="126">
                  <c:v>45.79</c:v>
                </c:pt>
                <c:pt idx="127">
                  <c:v>43.05</c:v>
                </c:pt>
                <c:pt idx="128">
                  <c:v>21.75</c:v>
                </c:pt>
                <c:pt idx="129">
                  <c:v>25.48</c:v>
                </c:pt>
                <c:pt idx="130">
                  <c:v>59.84</c:v>
                </c:pt>
                <c:pt idx="131">
                  <c:v>68.17</c:v>
                </c:pt>
                <c:pt idx="132">
                  <c:v>51.44</c:v>
                </c:pt>
                <c:pt idx="133">
                  <c:v>159.1</c:v>
                </c:pt>
                <c:pt idx="134">
                  <c:v>96.5</c:v>
                </c:pt>
                <c:pt idx="135">
                  <c:v>109.53</c:v>
                </c:pt>
                <c:pt idx="136">
                  <c:v>37.200000000000003</c:v>
                </c:pt>
                <c:pt idx="137">
                  <c:v>20.8</c:v>
                </c:pt>
                <c:pt idx="138">
                  <c:v>27.2</c:v>
                </c:pt>
                <c:pt idx="139">
                  <c:v>120.6</c:v>
                </c:pt>
                <c:pt idx="140">
                  <c:v>86.5</c:v>
                </c:pt>
                <c:pt idx="141">
                  <c:v>210.3</c:v>
                </c:pt>
                <c:pt idx="142">
                  <c:v>50.08</c:v>
                </c:pt>
                <c:pt idx="143">
                  <c:v>179.66</c:v>
                </c:pt>
                <c:pt idx="144">
                  <c:v>187.06</c:v>
                </c:pt>
                <c:pt idx="145">
                  <c:v>45.82</c:v>
                </c:pt>
                <c:pt idx="146">
                  <c:v>25.19</c:v>
                </c:pt>
                <c:pt idx="147">
                  <c:v>95.9</c:v>
                </c:pt>
                <c:pt idx="148">
                  <c:v>24.8</c:v>
                </c:pt>
                <c:pt idx="149">
                  <c:v>58.22</c:v>
                </c:pt>
                <c:pt idx="150">
                  <c:v>162.63999999999999</c:v>
                </c:pt>
                <c:pt idx="151">
                  <c:v>49.5</c:v>
                </c:pt>
                <c:pt idx="152">
                  <c:v>85.037000000000006</c:v>
                </c:pt>
                <c:pt idx="153">
                  <c:v>51.5</c:v>
                </c:pt>
                <c:pt idx="154">
                  <c:v>54.064</c:v>
                </c:pt>
                <c:pt idx="155">
                  <c:v>52.652999999999999</c:v>
                </c:pt>
                <c:pt idx="156">
                  <c:v>68.551000000000002</c:v>
                </c:pt>
                <c:pt idx="157">
                  <c:v>151.023</c:v>
                </c:pt>
                <c:pt idx="158">
                  <c:v>18.64</c:v>
                </c:pt>
                <c:pt idx="159">
                  <c:v>101.655</c:v>
                </c:pt>
                <c:pt idx="160">
                  <c:v>31.475000000000001</c:v>
                </c:pt>
                <c:pt idx="161">
                  <c:v>74.756</c:v>
                </c:pt>
                <c:pt idx="162">
                  <c:v>79.844999999999999</c:v>
                </c:pt>
                <c:pt idx="163">
                  <c:v>140.89599999999999</c:v>
                </c:pt>
                <c:pt idx="164">
                  <c:v>53.948</c:v>
                </c:pt>
                <c:pt idx="165">
                  <c:v>63.329000000000001</c:v>
                </c:pt>
                <c:pt idx="166">
                  <c:v>69.308000000000007</c:v>
                </c:pt>
                <c:pt idx="167">
                  <c:v>366.49400000000003</c:v>
                </c:pt>
                <c:pt idx="168">
                  <c:v>15.683999999999999</c:v>
                </c:pt>
                <c:pt idx="169">
                  <c:v>36.411999999999999</c:v>
                </c:pt>
                <c:pt idx="170">
                  <c:v>28.274999999999999</c:v>
                </c:pt>
                <c:pt idx="171">
                  <c:v>39.734999999999999</c:v>
                </c:pt>
                <c:pt idx="172">
                  <c:v>77.116</c:v>
                </c:pt>
                <c:pt idx="173">
                  <c:v>100.06699999999999</c:v>
                </c:pt>
                <c:pt idx="174">
                  <c:v>19.227</c:v>
                </c:pt>
                <c:pt idx="175">
                  <c:v>13.09</c:v>
                </c:pt>
                <c:pt idx="176">
                  <c:v>9.3729999999999993</c:v>
                </c:pt>
                <c:pt idx="177">
                  <c:v>9.43</c:v>
                </c:pt>
                <c:pt idx="178">
                  <c:v>11.48</c:v>
                </c:pt>
                <c:pt idx="179">
                  <c:v>7.51</c:v>
                </c:pt>
                <c:pt idx="180">
                  <c:v>5.99</c:v>
                </c:pt>
                <c:pt idx="181">
                  <c:v>5.76</c:v>
                </c:pt>
                <c:pt idx="182">
                  <c:v>9.33</c:v>
                </c:pt>
                <c:pt idx="183">
                  <c:v>15.81</c:v>
                </c:pt>
                <c:pt idx="184">
                  <c:v>14.21</c:v>
                </c:pt>
                <c:pt idx="185">
                  <c:v>13.01</c:v>
                </c:pt>
                <c:pt idx="186">
                  <c:v>9.52</c:v>
                </c:pt>
                <c:pt idx="187">
                  <c:v>16.79</c:v>
                </c:pt>
                <c:pt idx="188">
                  <c:v>7.99</c:v>
                </c:pt>
                <c:pt idx="189">
                  <c:v>9.2799999999999994</c:v>
                </c:pt>
                <c:pt idx="190">
                  <c:v>18.86</c:v>
                </c:pt>
                <c:pt idx="191">
                  <c:v>19.87</c:v>
                </c:pt>
                <c:pt idx="192">
                  <c:v>14.76</c:v>
                </c:pt>
                <c:pt idx="193">
                  <c:v>10.62</c:v>
                </c:pt>
                <c:pt idx="194">
                  <c:v>16.79</c:v>
                </c:pt>
                <c:pt idx="195">
                  <c:v>18.39</c:v>
                </c:pt>
                <c:pt idx="196">
                  <c:v>11.35</c:v>
                </c:pt>
                <c:pt idx="197">
                  <c:v>21.67</c:v>
                </c:pt>
                <c:pt idx="198">
                  <c:v>12.08</c:v>
                </c:pt>
                <c:pt idx="199">
                  <c:v>10.81</c:v>
                </c:pt>
                <c:pt idx="200">
                  <c:v>17.97</c:v>
                </c:pt>
                <c:pt idx="201">
                  <c:v>12.77</c:v>
                </c:pt>
                <c:pt idx="202">
                  <c:v>11.6</c:v>
                </c:pt>
                <c:pt idx="203">
                  <c:v>12.7</c:v>
                </c:pt>
                <c:pt idx="204">
                  <c:v>12.68</c:v>
                </c:pt>
                <c:pt idx="205">
                  <c:v>12.58</c:v>
                </c:pt>
                <c:pt idx="206">
                  <c:v>16.309999999999999</c:v>
                </c:pt>
                <c:pt idx="207">
                  <c:v>23.83</c:v>
                </c:pt>
                <c:pt idx="208">
                  <c:v>25.92</c:v>
                </c:pt>
                <c:pt idx="209">
                  <c:v>30.88</c:v>
                </c:pt>
                <c:pt idx="210">
                  <c:v>10.145</c:v>
                </c:pt>
                <c:pt idx="211">
                  <c:v>13.42</c:v>
                </c:pt>
                <c:pt idx="212">
                  <c:v>11.61</c:v>
                </c:pt>
                <c:pt idx="213">
                  <c:v>10.7</c:v>
                </c:pt>
                <c:pt idx="214">
                  <c:v>11.32</c:v>
                </c:pt>
                <c:pt idx="215">
                  <c:v>11.74</c:v>
                </c:pt>
                <c:pt idx="216">
                  <c:v>10.97</c:v>
                </c:pt>
                <c:pt idx="217">
                  <c:v>16.98</c:v>
                </c:pt>
                <c:pt idx="218">
                  <c:v>15.68</c:v>
                </c:pt>
                <c:pt idx="219">
                  <c:v>10.81</c:v>
                </c:pt>
                <c:pt idx="220">
                  <c:v>8.82</c:v>
                </c:pt>
                <c:pt idx="221">
                  <c:v>10.93</c:v>
                </c:pt>
                <c:pt idx="222">
                  <c:v>11.03</c:v>
                </c:pt>
                <c:pt idx="223">
                  <c:v>9.31</c:v>
                </c:pt>
                <c:pt idx="224">
                  <c:v>7.79</c:v>
                </c:pt>
                <c:pt idx="225">
                  <c:v>10.32</c:v>
                </c:pt>
                <c:pt idx="226">
                  <c:v>7.89</c:v>
                </c:pt>
                <c:pt idx="227">
                  <c:v>6.2</c:v>
                </c:pt>
                <c:pt idx="228">
                  <c:v>7.7</c:v>
                </c:pt>
                <c:pt idx="229">
                  <c:v>5.22</c:v>
                </c:pt>
                <c:pt idx="230">
                  <c:v>3.81</c:v>
                </c:pt>
                <c:pt idx="231">
                  <c:v>6.2</c:v>
                </c:pt>
                <c:pt idx="232">
                  <c:v>16.7</c:v>
                </c:pt>
                <c:pt idx="233">
                  <c:v>20.45</c:v>
                </c:pt>
                <c:pt idx="234">
                  <c:v>5.26</c:v>
                </c:pt>
                <c:pt idx="235">
                  <c:v>8.19</c:v>
                </c:pt>
                <c:pt idx="236">
                  <c:v>9.4600000000000009</c:v>
                </c:pt>
                <c:pt idx="237">
                  <c:v>6.95</c:v>
                </c:pt>
                <c:pt idx="238">
                  <c:v>19.47</c:v>
                </c:pt>
                <c:pt idx="239">
                  <c:v>21.52</c:v>
                </c:pt>
                <c:pt idx="240">
                  <c:v>13.955</c:v>
                </c:pt>
                <c:pt idx="241">
                  <c:v>29.36</c:v>
                </c:pt>
                <c:pt idx="242">
                  <c:v>17.686</c:v>
                </c:pt>
                <c:pt idx="243">
                  <c:v>20.681999999999999</c:v>
                </c:pt>
                <c:pt idx="244">
                  <c:v>14.632999999999999</c:v>
                </c:pt>
                <c:pt idx="245">
                  <c:v>15.404</c:v>
                </c:pt>
                <c:pt idx="246">
                  <c:v>16.61</c:v>
                </c:pt>
                <c:pt idx="247">
                  <c:v>27.791</c:v>
                </c:pt>
                <c:pt idx="248">
                  <c:v>10.71</c:v>
                </c:pt>
                <c:pt idx="249">
                  <c:v>7.68</c:v>
                </c:pt>
                <c:pt idx="250">
                  <c:v>16.507999999999999</c:v>
                </c:pt>
                <c:pt idx="251">
                  <c:v>13.837999999999999</c:v>
                </c:pt>
                <c:pt idx="252">
                  <c:v>14.69</c:v>
                </c:pt>
                <c:pt idx="253">
                  <c:v>19.513999999999999</c:v>
                </c:pt>
                <c:pt idx="254">
                  <c:v>22.015999999999998</c:v>
                </c:pt>
                <c:pt idx="255">
                  <c:v>21.477</c:v>
                </c:pt>
                <c:pt idx="256">
                  <c:v>29.681999999999999</c:v>
                </c:pt>
                <c:pt idx="257">
                  <c:v>5.63</c:v>
                </c:pt>
                <c:pt idx="258">
                  <c:v>21.03</c:v>
                </c:pt>
                <c:pt idx="259">
                  <c:v>16.079000000000001</c:v>
                </c:pt>
                <c:pt idx="260">
                  <c:v>29.280999999999999</c:v>
                </c:pt>
                <c:pt idx="261">
                  <c:v>15.476000000000001</c:v>
                </c:pt>
                <c:pt idx="262">
                  <c:v>8.3209999999999997</c:v>
                </c:pt>
                <c:pt idx="263">
                  <c:v>16.353000000000002</c:v>
                </c:pt>
                <c:pt idx="264">
                  <c:v>18.913</c:v>
                </c:pt>
                <c:pt idx="265">
                  <c:v>17.536000000000001</c:v>
                </c:pt>
                <c:pt idx="266">
                  <c:v>38.69</c:v>
                </c:pt>
                <c:pt idx="267">
                  <c:v>7.16</c:v>
                </c:pt>
                <c:pt idx="268">
                  <c:v>6.23</c:v>
                </c:pt>
                <c:pt idx="269">
                  <c:v>5.91</c:v>
                </c:pt>
                <c:pt idx="270">
                  <c:v>5.0599999999999996</c:v>
                </c:pt>
                <c:pt idx="271">
                  <c:v>5.15</c:v>
                </c:pt>
                <c:pt idx="272">
                  <c:v>3.52</c:v>
                </c:pt>
                <c:pt idx="273">
                  <c:v>14.25</c:v>
                </c:pt>
                <c:pt idx="274">
                  <c:v>10.06</c:v>
                </c:pt>
                <c:pt idx="275">
                  <c:v>11.49</c:v>
                </c:pt>
                <c:pt idx="276">
                  <c:v>8.6199999999999992</c:v>
                </c:pt>
                <c:pt idx="277">
                  <c:v>10.7</c:v>
                </c:pt>
                <c:pt idx="278">
                  <c:v>11.35</c:v>
                </c:pt>
                <c:pt idx="279">
                  <c:v>5.83</c:v>
                </c:pt>
                <c:pt idx="280">
                  <c:v>17.03</c:v>
                </c:pt>
                <c:pt idx="281">
                  <c:v>7.3</c:v>
                </c:pt>
                <c:pt idx="282">
                  <c:v>33.29</c:v>
                </c:pt>
                <c:pt idx="283">
                  <c:v>11.75</c:v>
                </c:pt>
                <c:pt idx="284">
                  <c:v>9.92</c:v>
                </c:pt>
                <c:pt idx="285">
                  <c:v>14.36</c:v>
                </c:pt>
                <c:pt idx="286">
                  <c:v>9.92</c:v>
                </c:pt>
                <c:pt idx="287">
                  <c:v>9.23</c:v>
                </c:pt>
                <c:pt idx="288">
                  <c:v>8.0299999999999994</c:v>
                </c:pt>
                <c:pt idx="289">
                  <c:v>11.06</c:v>
                </c:pt>
                <c:pt idx="290">
                  <c:v>19.14</c:v>
                </c:pt>
                <c:pt idx="291">
                  <c:v>11.79</c:v>
                </c:pt>
                <c:pt idx="292">
                  <c:v>14.41</c:v>
                </c:pt>
                <c:pt idx="293">
                  <c:v>7.17</c:v>
                </c:pt>
                <c:pt idx="294">
                  <c:v>6.12</c:v>
                </c:pt>
                <c:pt idx="295">
                  <c:v>9.74</c:v>
                </c:pt>
                <c:pt idx="296">
                  <c:v>10.09</c:v>
                </c:pt>
                <c:pt idx="297">
                  <c:v>19.27</c:v>
                </c:pt>
                <c:pt idx="298">
                  <c:v>10.28</c:v>
                </c:pt>
                <c:pt idx="299">
                  <c:v>11.61</c:v>
                </c:pt>
                <c:pt idx="300">
                  <c:v>18.61</c:v>
                </c:pt>
                <c:pt idx="301">
                  <c:v>28.86</c:v>
                </c:pt>
                <c:pt idx="302">
                  <c:v>10.55</c:v>
                </c:pt>
                <c:pt idx="303">
                  <c:v>16.16</c:v>
                </c:pt>
                <c:pt idx="304">
                  <c:v>7.7</c:v>
                </c:pt>
                <c:pt idx="305">
                  <c:v>7.73</c:v>
                </c:pt>
                <c:pt idx="306">
                  <c:v>6.4</c:v>
                </c:pt>
                <c:pt idx="307">
                  <c:v>7.56</c:v>
                </c:pt>
                <c:pt idx="308">
                  <c:v>5.74</c:v>
                </c:pt>
                <c:pt idx="309">
                  <c:v>8.94</c:v>
                </c:pt>
                <c:pt idx="310">
                  <c:v>6.41</c:v>
                </c:pt>
                <c:pt idx="311">
                  <c:v>8.64</c:v>
                </c:pt>
                <c:pt idx="312">
                  <c:v>6.87</c:v>
                </c:pt>
                <c:pt idx="313">
                  <c:v>10.91</c:v>
                </c:pt>
                <c:pt idx="314">
                  <c:v>9</c:v>
                </c:pt>
                <c:pt idx="315">
                  <c:v>5.86</c:v>
                </c:pt>
                <c:pt idx="316">
                  <c:v>9.8699999999999992</c:v>
                </c:pt>
                <c:pt idx="317">
                  <c:v>5.17</c:v>
                </c:pt>
                <c:pt idx="318">
                  <c:v>6.7</c:v>
                </c:pt>
                <c:pt idx="319">
                  <c:v>3.5</c:v>
                </c:pt>
                <c:pt idx="320">
                  <c:v>3.76</c:v>
                </c:pt>
                <c:pt idx="321">
                  <c:v>5.47</c:v>
                </c:pt>
                <c:pt idx="322">
                  <c:v>9.6999999999999993</c:v>
                </c:pt>
                <c:pt idx="323">
                  <c:v>4.4400000000000004</c:v>
                </c:pt>
                <c:pt idx="324">
                  <c:v>3.82</c:v>
                </c:pt>
                <c:pt idx="325">
                  <c:v>3.57</c:v>
                </c:pt>
                <c:pt idx="326">
                  <c:v>8.33</c:v>
                </c:pt>
                <c:pt idx="327">
                  <c:v>7.59</c:v>
                </c:pt>
                <c:pt idx="328">
                  <c:v>8.0500000000000007</c:v>
                </c:pt>
                <c:pt idx="329">
                  <c:v>17.420000000000002</c:v>
                </c:pt>
                <c:pt idx="330">
                  <c:v>8.3360000000000003</c:v>
                </c:pt>
                <c:pt idx="331">
                  <c:v>7.5869999999999997</c:v>
                </c:pt>
                <c:pt idx="332">
                  <c:v>19.308</c:v>
                </c:pt>
                <c:pt idx="333">
                  <c:v>18.527999999999999</c:v>
                </c:pt>
                <c:pt idx="334">
                  <c:v>9.3960000000000008</c:v>
                </c:pt>
                <c:pt idx="335">
                  <c:v>10.404</c:v>
                </c:pt>
                <c:pt idx="336">
                  <c:v>20.893999999999998</c:v>
                </c:pt>
                <c:pt idx="337">
                  <c:v>13.278</c:v>
                </c:pt>
                <c:pt idx="338">
                  <c:v>12.791</c:v>
                </c:pt>
                <c:pt idx="339">
                  <c:v>13.278</c:v>
                </c:pt>
                <c:pt idx="340">
                  <c:v>11.632</c:v>
                </c:pt>
                <c:pt idx="341">
                  <c:v>6.4009999999999998</c:v>
                </c:pt>
                <c:pt idx="342">
                  <c:v>22.550999999999998</c:v>
                </c:pt>
                <c:pt idx="343">
                  <c:v>21.399000000000001</c:v>
                </c:pt>
                <c:pt idx="344">
                  <c:v>10.826000000000001</c:v>
                </c:pt>
                <c:pt idx="345" formatCode="0.00">
                  <c:v>4.609</c:v>
                </c:pt>
                <c:pt idx="346" formatCode="0.00">
                  <c:v>5.3040000000000003</c:v>
                </c:pt>
                <c:pt idx="347" formatCode="0.00">
                  <c:v>3.3490000000000002</c:v>
                </c:pt>
                <c:pt idx="348" formatCode="0.00">
                  <c:v>1.3959999999999999</c:v>
                </c:pt>
                <c:pt idx="349" formatCode="0.00">
                  <c:v>1.107</c:v>
                </c:pt>
                <c:pt idx="350" formatCode="0.00">
                  <c:v>3.6989999999999998</c:v>
                </c:pt>
                <c:pt idx="351" formatCode="0.00">
                  <c:v>4.7690000000000001</c:v>
                </c:pt>
                <c:pt idx="352" formatCode="0.00">
                  <c:v>1.887</c:v>
                </c:pt>
                <c:pt idx="353" formatCode="0.00">
                  <c:v>4.1859999999999999</c:v>
                </c:pt>
                <c:pt idx="354" formatCode="0.00">
                  <c:v>3.59</c:v>
                </c:pt>
                <c:pt idx="355" formatCode="0.00">
                  <c:v>1.1120000000000001</c:v>
                </c:pt>
                <c:pt idx="356" formatCode="0.00">
                  <c:v>1.946</c:v>
                </c:pt>
                <c:pt idx="357" formatCode="0.00">
                  <c:v>2.645</c:v>
                </c:pt>
                <c:pt idx="358" formatCode="0.00">
                  <c:v>1.931</c:v>
                </c:pt>
                <c:pt idx="359" formatCode="0.00">
                  <c:v>1.6319999999999999</c:v>
                </c:pt>
                <c:pt idx="360" formatCode="0.00">
                  <c:v>2.09</c:v>
                </c:pt>
                <c:pt idx="361" formatCode="0.00">
                  <c:v>1.4470000000000001</c:v>
                </c:pt>
                <c:pt idx="362" formatCode="0.00">
                  <c:v>1.25</c:v>
                </c:pt>
                <c:pt idx="363" formatCode="0.00">
                  <c:v>1.7110000000000001</c:v>
                </c:pt>
                <c:pt idx="364" formatCode="0.00">
                  <c:v>1.4470000000000001</c:v>
                </c:pt>
                <c:pt idx="365" formatCode="0.00">
                  <c:v>1.25</c:v>
                </c:pt>
                <c:pt idx="366" formatCode="0.00">
                  <c:v>1.7110000000000001</c:v>
                </c:pt>
                <c:pt idx="367" formatCode="0.00">
                  <c:v>3.23</c:v>
                </c:pt>
                <c:pt idx="368" formatCode="0.00">
                  <c:v>2.89</c:v>
                </c:pt>
                <c:pt idx="369" formatCode="0.00">
                  <c:v>1.4</c:v>
                </c:pt>
                <c:pt idx="370" formatCode="0.00">
                  <c:v>1.02</c:v>
                </c:pt>
                <c:pt idx="371" formatCode="0.00">
                  <c:v>5.41</c:v>
                </c:pt>
                <c:pt idx="372" formatCode="0.00">
                  <c:v>9.3800000000000008</c:v>
                </c:pt>
                <c:pt idx="373" formatCode="0.00">
                  <c:v>1.95</c:v>
                </c:pt>
                <c:pt idx="374" formatCode="0.00">
                  <c:v>3.96</c:v>
                </c:pt>
                <c:pt idx="375" formatCode="0.00">
                  <c:v>4.5199999999999996</c:v>
                </c:pt>
                <c:pt idx="376" formatCode="0.00">
                  <c:v>5.24</c:v>
                </c:pt>
                <c:pt idx="377" formatCode="0.00">
                  <c:v>2.5499999999999998</c:v>
                </c:pt>
                <c:pt idx="378" formatCode="0.00">
                  <c:v>2.5299999999999998</c:v>
                </c:pt>
                <c:pt idx="379" formatCode="0.00">
                  <c:v>1.38</c:v>
                </c:pt>
                <c:pt idx="380" formatCode="0.00">
                  <c:v>7.7</c:v>
                </c:pt>
                <c:pt idx="381" formatCode="0.00">
                  <c:v>4.01</c:v>
                </c:pt>
                <c:pt idx="382" formatCode="0.00">
                  <c:v>6.78</c:v>
                </c:pt>
                <c:pt idx="383" formatCode="0.00">
                  <c:v>4.68</c:v>
                </c:pt>
                <c:pt idx="384" formatCode="0.00">
                  <c:v>2.23</c:v>
                </c:pt>
                <c:pt idx="385" formatCode="0.00">
                  <c:v>1.48</c:v>
                </c:pt>
                <c:pt idx="386" formatCode="0.00">
                  <c:v>6.33</c:v>
                </c:pt>
                <c:pt idx="387" formatCode="0.00">
                  <c:v>2.58</c:v>
                </c:pt>
                <c:pt idx="388" formatCode="0.00">
                  <c:v>6.36</c:v>
                </c:pt>
                <c:pt idx="389" formatCode="0.00">
                  <c:v>5.3</c:v>
                </c:pt>
                <c:pt idx="390" formatCode="0.00">
                  <c:v>5.05</c:v>
                </c:pt>
                <c:pt idx="391" formatCode="0.00">
                  <c:v>1.93</c:v>
                </c:pt>
                <c:pt idx="392" formatCode="0.00">
                  <c:v>1.71</c:v>
                </c:pt>
                <c:pt idx="393" formatCode="0.00">
                  <c:v>2.4300000000000002</c:v>
                </c:pt>
                <c:pt idx="394" formatCode="0.00">
                  <c:v>2.9</c:v>
                </c:pt>
                <c:pt idx="395" formatCode="0.00">
                  <c:v>3.46</c:v>
                </c:pt>
                <c:pt idx="396" formatCode="0.00">
                  <c:v>2.2000000000000002</c:v>
                </c:pt>
                <c:pt idx="397" formatCode="0.00">
                  <c:v>1.43</c:v>
                </c:pt>
                <c:pt idx="398" formatCode="0.00">
                  <c:v>9.15</c:v>
                </c:pt>
                <c:pt idx="399" formatCode="0.00">
                  <c:v>2.08</c:v>
                </c:pt>
                <c:pt idx="400" formatCode="0.00">
                  <c:v>5.89</c:v>
                </c:pt>
                <c:pt idx="401" formatCode="0.00">
                  <c:v>5.65</c:v>
                </c:pt>
                <c:pt idx="402" formatCode="0.00">
                  <c:v>4.67</c:v>
                </c:pt>
                <c:pt idx="403" formatCode="0.00">
                  <c:v>6.12</c:v>
                </c:pt>
                <c:pt idx="404" formatCode="0.00">
                  <c:v>1.71</c:v>
                </c:pt>
                <c:pt idx="405" formatCode="0.00">
                  <c:v>1.19</c:v>
                </c:pt>
                <c:pt idx="406" formatCode="0.00">
                  <c:v>1.97</c:v>
                </c:pt>
                <c:pt idx="407" formatCode="0.00">
                  <c:v>4.2699999999999996</c:v>
                </c:pt>
                <c:pt idx="408" formatCode="0.00">
                  <c:v>9</c:v>
                </c:pt>
                <c:pt idx="409" formatCode="0.00">
                  <c:v>4.6900000000000004</c:v>
                </c:pt>
                <c:pt idx="410" formatCode="0.00">
                  <c:v>1.69</c:v>
                </c:pt>
                <c:pt idx="411" formatCode="0.00">
                  <c:v>1.72</c:v>
                </c:pt>
                <c:pt idx="412" formatCode="0.00">
                  <c:v>2.41</c:v>
                </c:pt>
                <c:pt idx="413" formatCode="0.00">
                  <c:v>4.42</c:v>
                </c:pt>
                <c:pt idx="414" formatCode="0.00">
                  <c:v>5.84</c:v>
                </c:pt>
                <c:pt idx="415" formatCode="0.00">
                  <c:v>10.27</c:v>
                </c:pt>
                <c:pt idx="416" formatCode="0.00">
                  <c:v>1.94</c:v>
                </c:pt>
                <c:pt idx="417" formatCode="0.00">
                  <c:v>8.14</c:v>
                </c:pt>
                <c:pt idx="418" formatCode="0.00">
                  <c:v>7.11</c:v>
                </c:pt>
                <c:pt idx="419" formatCode="0.00">
                  <c:v>2.02</c:v>
                </c:pt>
                <c:pt idx="420" formatCode="0.00">
                  <c:v>6.91</c:v>
                </c:pt>
                <c:pt idx="421" formatCode="0.00">
                  <c:v>3.32</c:v>
                </c:pt>
                <c:pt idx="422" formatCode="0.00">
                  <c:v>5.86</c:v>
                </c:pt>
                <c:pt idx="423" formatCode="0.00">
                  <c:v>4.13</c:v>
                </c:pt>
                <c:pt idx="424" formatCode="0.00">
                  <c:v>4.57</c:v>
                </c:pt>
                <c:pt idx="425" formatCode="0.00">
                  <c:v>3.09</c:v>
                </c:pt>
                <c:pt idx="426" formatCode="0.00">
                  <c:v>1.23</c:v>
                </c:pt>
                <c:pt idx="427" formatCode="0.00">
                  <c:v>5.1529999999999996</c:v>
                </c:pt>
                <c:pt idx="428" formatCode="0.00">
                  <c:v>8.375</c:v>
                </c:pt>
                <c:pt idx="429" formatCode="0.00">
                  <c:v>8.5990000000000002</c:v>
                </c:pt>
                <c:pt idx="430" formatCode="0.00">
                  <c:v>6.9539999999999997</c:v>
                </c:pt>
                <c:pt idx="431" formatCode="0.00">
                  <c:v>6.8959999999999999</c:v>
                </c:pt>
                <c:pt idx="432" formatCode="0.00">
                  <c:v>1.92</c:v>
                </c:pt>
                <c:pt idx="433" formatCode="0.00">
                  <c:v>1.7110000000000001</c:v>
                </c:pt>
                <c:pt idx="434" formatCode="0.00">
                  <c:v>2.2130000000000001</c:v>
                </c:pt>
                <c:pt idx="435" formatCode="0.00">
                  <c:v>2.2810000000000001</c:v>
                </c:pt>
                <c:pt idx="436" formatCode="0.00">
                  <c:v>0.82599999999999996</c:v>
                </c:pt>
                <c:pt idx="437" formatCode="0.00">
                  <c:v>5.4059999999999997</c:v>
                </c:pt>
                <c:pt idx="438" formatCode="0.00">
                  <c:v>1.94</c:v>
                </c:pt>
                <c:pt idx="439" formatCode="0.00">
                  <c:v>1.66</c:v>
                </c:pt>
                <c:pt idx="440" formatCode="0.00">
                  <c:v>4.3680000000000003</c:v>
                </c:pt>
                <c:pt idx="441" formatCode="0.00">
                  <c:v>4.0220000000000002</c:v>
                </c:pt>
                <c:pt idx="442" formatCode="0.00">
                  <c:v>2.3149999999999999</c:v>
                </c:pt>
                <c:pt idx="443" formatCode="0.00">
                  <c:v>1.2130000000000001</c:v>
                </c:pt>
                <c:pt idx="444" formatCode="0.00">
                  <c:v>4.09</c:v>
                </c:pt>
                <c:pt idx="445" formatCode="0.00">
                  <c:v>7.44</c:v>
                </c:pt>
                <c:pt idx="446" formatCode="0.00">
                  <c:v>5.9059999999999997</c:v>
                </c:pt>
                <c:pt idx="447" formatCode="0.00">
                  <c:v>3.161</c:v>
                </c:pt>
                <c:pt idx="448" formatCode="0.00">
                  <c:v>2.3159999999999998</c:v>
                </c:pt>
                <c:pt idx="449" formatCode="0.00">
                  <c:v>2.5960000000000001</c:v>
                </c:pt>
                <c:pt idx="450" formatCode="0.00">
                  <c:v>4.4480000000000004</c:v>
                </c:pt>
                <c:pt idx="451" formatCode="0.00">
                  <c:v>7.4580000000000002</c:v>
                </c:pt>
                <c:pt idx="452" formatCode="0.00">
                  <c:v>9.6750000000000007</c:v>
                </c:pt>
                <c:pt idx="453" formatCode="0.00">
                  <c:v>8.1649999999999991</c:v>
                </c:pt>
                <c:pt idx="454" formatCode="0.00">
                  <c:v>18.997</c:v>
                </c:pt>
                <c:pt idx="455" formatCode="0.00">
                  <c:v>13.403</c:v>
                </c:pt>
                <c:pt idx="456" formatCode="0.00">
                  <c:v>7.7679999999999998</c:v>
                </c:pt>
                <c:pt idx="457" formatCode="0.00">
                  <c:v>33.649000000000001</c:v>
                </c:pt>
                <c:pt idx="458" formatCode="0.00">
                  <c:v>10.238</c:v>
                </c:pt>
                <c:pt idx="459" formatCode="0.00">
                  <c:v>12.821</c:v>
                </c:pt>
                <c:pt idx="460" formatCode="0.00">
                  <c:v>12.821</c:v>
                </c:pt>
                <c:pt idx="461" formatCode="0.00">
                  <c:v>12.51</c:v>
                </c:pt>
                <c:pt idx="462" formatCode="0.00">
                  <c:v>12.51</c:v>
                </c:pt>
                <c:pt idx="463" formatCode="0.00">
                  <c:v>9.8800000000000008</c:v>
                </c:pt>
                <c:pt idx="464" formatCode="0.00">
                  <c:v>7.91</c:v>
                </c:pt>
                <c:pt idx="465" formatCode="0.00">
                  <c:v>29.32</c:v>
                </c:pt>
                <c:pt idx="466" formatCode="0.00">
                  <c:v>15.13</c:v>
                </c:pt>
                <c:pt idx="467" formatCode="0.00">
                  <c:v>11</c:v>
                </c:pt>
                <c:pt idx="468" formatCode="0.00">
                  <c:v>6.97</c:v>
                </c:pt>
                <c:pt idx="469" formatCode="0.00">
                  <c:v>23.09</c:v>
                </c:pt>
                <c:pt idx="470" formatCode="0.00">
                  <c:v>15.08</c:v>
                </c:pt>
                <c:pt idx="471" formatCode="0.00">
                  <c:v>21.8</c:v>
                </c:pt>
                <c:pt idx="472" formatCode="0.00">
                  <c:v>21.18</c:v>
                </c:pt>
                <c:pt idx="473" formatCode="0.00">
                  <c:v>8.4499999999999993</c:v>
                </c:pt>
                <c:pt idx="474" formatCode="0.00">
                  <c:v>12.97</c:v>
                </c:pt>
                <c:pt idx="475" formatCode="0.00">
                  <c:v>7.91</c:v>
                </c:pt>
                <c:pt idx="476" formatCode="0.00">
                  <c:v>94.83</c:v>
                </c:pt>
                <c:pt idx="477" formatCode="0.00">
                  <c:v>35.729999999999997</c:v>
                </c:pt>
                <c:pt idx="478" formatCode="0.00">
                  <c:v>25.23</c:v>
                </c:pt>
                <c:pt idx="479" formatCode="0.00">
                  <c:v>25.23</c:v>
                </c:pt>
                <c:pt idx="480" formatCode="0.00">
                  <c:v>12.51</c:v>
                </c:pt>
                <c:pt idx="481" formatCode="0.00">
                  <c:v>15.05</c:v>
                </c:pt>
                <c:pt idx="482" formatCode="0.00">
                  <c:v>41.31</c:v>
                </c:pt>
                <c:pt idx="483" formatCode="0.00">
                  <c:v>39.340000000000003</c:v>
                </c:pt>
                <c:pt idx="484" formatCode="0.00">
                  <c:v>10.65</c:v>
                </c:pt>
                <c:pt idx="485" formatCode="0.00">
                  <c:v>18.95</c:v>
                </c:pt>
                <c:pt idx="486" formatCode="0.00">
                  <c:v>9.43</c:v>
                </c:pt>
                <c:pt idx="487" formatCode="0.00">
                  <c:v>3.41</c:v>
                </c:pt>
                <c:pt idx="488" formatCode="0.00">
                  <c:v>7.7</c:v>
                </c:pt>
                <c:pt idx="489" formatCode="0.00">
                  <c:v>7.56</c:v>
                </c:pt>
                <c:pt idx="490" formatCode="0.00">
                  <c:v>9.8000000000000007</c:v>
                </c:pt>
                <c:pt idx="491" formatCode="0.00">
                  <c:v>6.65</c:v>
                </c:pt>
                <c:pt idx="492" formatCode="0.00">
                  <c:v>11.89</c:v>
                </c:pt>
                <c:pt idx="493" formatCode="0.00">
                  <c:v>13.89</c:v>
                </c:pt>
                <c:pt idx="494" formatCode="0.00">
                  <c:v>12.31</c:v>
                </c:pt>
                <c:pt idx="495" formatCode="0.00">
                  <c:v>10.45</c:v>
                </c:pt>
                <c:pt idx="496" formatCode="0.00">
                  <c:v>10.44</c:v>
                </c:pt>
                <c:pt idx="497" formatCode="0.00">
                  <c:v>25.55</c:v>
                </c:pt>
                <c:pt idx="498" formatCode="0.00">
                  <c:v>13</c:v>
                </c:pt>
                <c:pt idx="499" formatCode="0.00">
                  <c:v>9.86</c:v>
                </c:pt>
                <c:pt idx="500" formatCode="0.00">
                  <c:v>14.79</c:v>
                </c:pt>
                <c:pt idx="501" formatCode="0.00">
                  <c:v>12.09</c:v>
                </c:pt>
                <c:pt idx="502" formatCode="0.00">
                  <c:v>16.84</c:v>
                </c:pt>
                <c:pt idx="503" formatCode="0.00">
                  <c:v>13.33</c:v>
                </c:pt>
                <c:pt idx="504" formatCode="0.00">
                  <c:v>29.34</c:v>
                </c:pt>
                <c:pt idx="505" formatCode="0.00">
                  <c:v>12.8</c:v>
                </c:pt>
                <c:pt idx="506" formatCode="0.00">
                  <c:v>6.77</c:v>
                </c:pt>
                <c:pt idx="507" formatCode="0.00">
                  <c:v>10.019</c:v>
                </c:pt>
                <c:pt idx="508" formatCode="0.00">
                  <c:v>13.725</c:v>
                </c:pt>
                <c:pt idx="509" formatCode="0.00">
                  <c:v>25.655999999999999</c:v>
                </c:pt>
                <c:pt idx="510" formatCode="0.00">
                  <c:v>18.484000000000002</c:v>
                </c:pt>
                <c:pt idx="511" formatCode="0.00">
                  <c:v>25.367999999999999</c:v>
                </c:pt>
                <c:pt idx="512" formatCode="0.00">
                  <c:v>10.581</c:v>
                </c:pt>
                <c:pt idx="513" formatCode="0.00">
                  <c:v>11.423</c:v>
                </c:pt>
                <c:pt idx="514" formatCode="0.00">
                  <c:v>22.433</c:v>
                </c:pt>
                <c:pt idx="515" formatCode="0.00">
                  <c:v>18.390999999999998</c:v>
                </c:pt>
                <c:pt idx="516" formatCode="0.00">
                  <c:v>17.888000000000002</c:v>
                </c:pt>
                <c:pt idx="517" formatCode="0.00">
                  <c:v>38.06</c:v>
                </c:pt>
                <c:pt idx="518" formatCode="0.00">
                  <c:v>63.732999999999997</c:v>
                </c:pt>
                <c:pt idx="519" formatCode="0.00">
                  <c:v>17.475999999999999</c:v>
                </c:pt>
                <c:pt idx="520" formatCode="0.00">
                  <c:v>9.1780000000000008</c:v>
                </c:pt>
                <c:pt idx="521" formatCode="0.00">
                  <c:v>21.27</c:v>
                </c:pt>
                <c:pt idx="522" formatCode="0.00">
                  <c:v>26.06</c:v>
                </c:pt>
                <c:pt idx="523" formatCode="0.00">
                  <c:v>16.34</c:v>
                </c:pt>
                <c:pt idx="524" formatCode="0.00">
                  <c:v>23.812000000000001</c:v>
                </c:pt>
                <c:pt idx="525" formatCode="0.00">
                  <c:v>13.004</c:v>
                </c:pt>
                <c:pt idx="526" formatCode="0.00">
                  <c:v>36.454999999999998</c:v>
                </c:pt>
                <c:pt idx="527" formatCode="0.00">
                  <c:v>17.969000000000001</c:v>
                </c:pt>
                <c:pt idx="528" formatCode="0.00">
                  <c:v>18.564</c:v>
                </c:pt>
                <c:pt idx="529" formatCode="0.00">
                  <c:v>14.64</c:v>
                </c:pt>
                <c:pt idx="530" formatCode="0.00">
                  <c:v>24.959</c:v>
                </c:pt>
                <c:pt idx="531" formatCode="0.00">
                  <c:v>29.151</c:v>
                </c:pt>
                <c:pt idx="532" formatCode="0.00">
                  <c:v>14.977</c:v>
                </c:pt>
                <c:pt idx="533" formatCode="0.00">
                  <c:v>15.377000000000001</c:v>
                </c:pt>
                <c:pt idx="534" formatCode="0.00">
                  <c:v>17.654</c:v>
                </c:pt>
                <c:pt idx="535" formatCode="0.00">
                  <c:v>15.768000000000001</c:v>
                </c:pt>
                <c:pt idx="536" formatCode="0.00">
                  <c:v>214.31</c:v>
                </c:pt>
                <c:pt idx="537" formatCode="0.00">
                  <c:v>66.459999999999994</c:v>
                </c:pt>
                <c:pt idx="538" formatCode="0.00">
                  <c:v>270.57299999999998</c:v>
                </c:pt>
                <c:pt idx="539" formatCode="0.00">
                  <c:v>59.06</c:v>
                </c:pt>
                <c:pt idx="540" formatCode="0.00">
                  <c:v>72.89</c:v>
                </c:pt>
                <c:pt idx="541" formatCode="0.00">
                  <c:v>63.99</c:v>
                </c:pt>
                <c:pt idx="542" formatCode="0.00">
                  <c:v>41.45</c:v>
                </c:pt>
                <c:pt idx="543" formatCode="0.00">
                  <c:v>177.35900000000001</c:v>
                </c:pt>
                <c:pt idx="544" formatCode="0.00">
                  <c:v>34.326000000000001</c:v>
                </c:pt>
                <c:pt idx="545" formatCode="0.00">
                  <c:v>95.82</c:v>
                </c:pt>
                <c:pt idx="546" formatCode="0.00">
                  <c:v>112.5</c:v>
                </c:pt>
                <c:pt idx="547" formatCode="0.00">
                  <c:v>28.843</c:v>
                </c:pt>
                <c:pt idx="548" formatCode="0.00">
                  <c:v>39.32</c:v>
                </c:pt>
                <c:pt idx="549" formatCode="0.00">
                  <c:v>93.37</c:v>
                </c:pt>
                <c:pt idx="550" formatCode="0.00">
                  <c:v>71.528999999999996</c:v>
                </c:pt>
                <c:pt idx="551" formatCode="0.00">
                  <c:v>144.06299999999999</c:v>
                </c:pt>
                <c:pt idx="552" formatCode="0.00">
                  <c:v>68.94</c:v>
                </c:pt>
                <c:pt idx="553" formatCode="0.00">
                  <c:v>174.07</c:v>
                </c:pt>
                <c:pt idx="554" formatCode="0.00">
                  <c:v>94.44</c:v>
                </c:pt>
                <c:pt idx="555" formatCode="0.00">
                  <c:v>71.260000000000005</c:v>
                </c:pt>
                <c:pt idx="556" formatCode="0.00">
                  <c:v>45.95</c:v>
                </c:pt>
                <c:pt idx="557" formatCode="0.00">
                  <c:v>120.32</c:v>
                </c:pt>
                <c:pt idx="558" formatCode="0.00">
                  <c:v>81.08</c:v>
                </c:pt>
                <c:pt idx="559" formatCode="0.00">
                  <c:v>97.525000000000006</c:v>
                </c:pt>
                <c:pt idx="560" formatCode="0.00">
                  <c:v>123.30200000000001</c:v>
                </c:pt>
                <c:pt idx="561" formatCode="0.00">
                  <c:v>51.447000000000003</c:v>
                </c:pt>
                <c:pt idx="562" formatCode="0.00">
                  <c:v>100.58</c:v>
                </c:pt>
                <c:pt idx="563" formatCode="0.00">
                  <c:v>64.63</c:v>
                </c:pt>
                <c:pt idx="564" formatCode="0.00">
                  <c:v>33.76</c:v>
                </c:pt>
                <c:pt idx="565" formatCode="0.00">
                  <c:v>58.2</c:v>
                </c:pt>
                <c:pt idx="566" formatCode="0.00">
                  <c:v>34.770000000000003</c:v>
                </c:pt>
                <c:pt idx="567" formatCode="0.00">
                  <c:v>51.88</c:v>
                </c:pt>
                <c:pt idx="568" formatCode="0.00">
                  <c:v>61.137</c:v>
                </c:pt>
                <c:pt idx="569" formatCode="0.00">
                  <c:v>37.42</c:v>
                </c:pt>
                <c:pt idx="570" formatCode="0.00">
                  <c:v>76.22</c:v>
                </c:pt>
                <c:pt idx="571" formatCode="0.00">
                  <c:v>65.52</c:v>
                </c:pt>
                <c:pt idx="572" formatCode="0.00">
                  <c:v>71.31</c:v>
                </c:pt>
                <c:pt idx="573" formatCode="0.00">
                  <c:v>56.86</c:v>
                </c:pt>
                <c:pt idx="574" formatCode="0.00">
                  <c:v>63.975999999999999</c:v>
                </c:pt>
                <c:pt idx="575" formatCode="0.00">
                  <c:v>51.137</c:v>
                </c:pt>
                <c:pt idx="576" formatCode="0.00">
                  <c:v>148.77000000000001</c:v>
                </c:pt>
                <c:pt idx="577" formatCode="0.00">
                  <c:v>10.07</c:v>
                </c:pt>
                <c:pt idx="578" formatCode="0.00">
                  <c:v>71.268000000000001</c:v>
                </c:pt>
                <c:pt idx="579" formatCode="0.00">
                  <c:v>42.33</c:v>
                </c:pt>
                <c:pt idx="580" formatCode="0.00">
                  <c:v>66.61</c:v>
                </c:pt>
                <c:pt idx="581" formatCode="0.00">
                  <c:v>50.045999999999999</c:v>
                </c:pt>
                <c:pt idx="582" formatCode="0.00">
                  <c:v>49.661999999999999</c:v>
                </c:pt>
                <c:pt idx="583" formatCode="0.00">
                  <c:v>89.43</c:v>
                </c:pt>
                <c:pt idx="584" formatCode="0.00">
                  <c:v>29.902000000000001</c:v>
                </c:pt>
                <c:pt idx="585" formatCode="0.00">
                  <c:v>48.783000000000001</c:v>
                </c:pt>
                <c:pt idx="586" formatCode="0.00">
                  <c:v>58.38</c:v>
                </c:pt>
                <c:pt idx="587" formatCode="0.00">
                  <c:v>52.03</c:v>
                </c:pt>
                <c:pt idx="588" formatCode="0.00">
                  <c:v>54.61</c:v>
                </c:pt>
                <c:pt idx="589" formatCode="0.00">
                  <c:v>34.210999999999999</c:v>
                </c:pt>
                <c:pt idx="590" formatCode="0.00">
                  <c:v>53.5</c:v>
                </c:pt>
                <c:pt idx="591" formatCode="0.00">
                  <c:v>83.209000000000003</c:v>
                </c:pt>
                <c:pt idx="592" formatCode="0.00">
                  <c:v>59.939</c:v>
                </c:pt>
                <c:pt idx="593" formatCode="0.00">
                  <c:v>44.68</c:v>
                </c:pt>
                <c:pt idx="594" formatCode="0.00">
                  <c:v>59.38</c:v>
                </c:pt>
                <c:pt idx="595" formatCode="0.00">
                  <c:v>79.38</c:v>
                </c:pt>
                <c:pt idx="596" formatCode="0.00">
                  <c:v>35.988</c:v>
                </c:pt>
                <c:pt idx="597" formatCode="0.00">
                  <c:v>52.56</c:v>
                </c:pt>
                <c:pt idx="598" formatCode="0.00">
                  <c:v>57.07</c:v>
                </c:pt>
                <c:pt idx="599" formatCode="0.00">
                  <c:v>52.44</c:v>
                </c:pt>
                <c:pt idx="600" formatCode="0.00">
                  <c:v>63.359000000000002</c:v>
                </c:pt>
                <c:pt idx="601" formatCode="0.00">
                  <c:v>44.67</c:v>
                </c:pt>
                <c:pt idx="602" formatCode="0.00">
                  <c:v>25.36</c:v>
                </c:pt>
                <c:pt idx="603" formatCode="0.00">
                  <c:v>76.040000000000006</c:v>
                </c:pt>
                <c:pt idx="604" formatCode="0.00">
                  <c:v>36.92</c:v>
                </c:pt>
                <c:pt idx="605" formatCode="0.00">
                  <c:v>51.13</c:v>
                </c:pt>
                <c:pt idx="606" formatCode="0.00">
                  <c:v>54.41</c:v>
                </c:pt>
                <c:pt idx="607" formatCode="0.00">
                  <c:v>48.07</c:v>
                </c:pt>
                <c:pt idx="608" formatCode="0.00">
                  <c:v>44.332999999999998</c:v>
                </c:pt>
                <c:pt idx="609" formatCode="0.00">
                  <c:v>83.99</c:v>
                </c:pt>
                <c:pt idx="610" formatCode="0.00">
                  <c:v>66.224000000000004</c:v>
                </c:pt>
                <c:pt idx="611" formatCode="0.00">
                  <c:v>35.020000000000003</c:v>
                </c:pt>
                <c:pt idx="612" formatCode="0.00">
                  <c:v>61.511000000000003</c:v>
                </c:pt>
                <c:pt idx="613" formatCode="0.00">
                  <c:v>45.44</c:v>
                </c:pt>
                <c:pt idx="614" formatCode="0.00">
                  <c:v>26.8</c:v>
                </c:pt>
                <c:pt idx="615" formatCode="0.00">
                  <c:v>29.22</c:v>
                </c:pt>
                <c:pt idx="616" formatCode="0.00">
                  <c:v>60.73</c:v>
                </c:pt>
                <c:pt idx="617" formatCode="0.00">
                  <c:v>46.341999999999999</c:v>
                </c:pt>
                <c:pt idx="618" formatCode="0.00">
                  <c:v>62.787999999999997</c:v>
                </c:pt>
                <c:pt idx="619" formatCode="0.00">
                  <c:v>79.596000000000004</c:v>
                </c:pt>
                <c:pt idx="620" formatCode="0.00">
                  <c:v>58.24</c:v>
                </c:pt>
                <c:pt idx="621" formatCode="0.00">
                  <c:v>79.86</c:v>
                </c:pt>
                <c:pt idx="622" formatCode="0.00">
                  <c:v>36.359000000000002</c:v>
                </c:pt>
                <c:pt idx="623" formatCode="0.00">
                  <c:v>58.6</c:v>
                </c:pt>
                <c:pt idx="624" formatCode="0.00">
                  <c:v>58.85</c:v>
                </c:pt>
                <c:pt idx="625" formatCode="0.00">
                  <c:v>40.39</c:v>
                </c:pt>
                <c:pt idx="626" formatCode="0.00">
                  <c:v>48.29</c:v>
                </c:pt>
                <c:pt idx="627" formatCode="0.00">
                  <c:v>67.11</c:v>
                </c:pt>
                <c:pt idx="628" formatCode="0.00">
                  <c:v>48.14</c:v>
                </c:pt>
                <c:pt idx="629" formatCode="0.00">
                  <c:v>32.35</c:v>
                </c:pt>
                <c:pt idx="630" formatCode="0.00">
                  <c:v>47.33</c:v>
                </c:pt>
                <c:pt idx="631" formatCode="0.00">
                  <c:v>51.19</c:v>
                </c:pt>
                <c:pt idx="632" formatCode="0.00">
                  <c:v>42.08</c:v>
                </c:pt>
                <c:pt idx="633" formatCode="0.00">
                  <c:v>31.24</c:v>
                </c:pt>
                <c:pt idx="634" formatCode="0.00">
                  <c:v>34.79</c:v>
                </c:pt>
                <c:pt idx="635" formatCode="0.00">
                  <c:v>38.72</c:v>
                </c:pt>
                <c:pt idx="636" formatCode="0.00">
                  <c:v>31.37</c:v>
                </c:pt>
                <c:pt idx="637" formatCode="0.00">
                  <c:v>44.807000000000002</c:v>
                </c:pt>
                <c:pt idx="638" formatCode="0.00">
                  <c:v>33.185000000000002</c:v>
                </c:pt>
                <c:pt idx="639" formatCode="0.00">
                  <c:v>54.74</c:v>
                </c:pt>
                <c:pt idx="640" formatCode="0.00">
                  <c:v>40.15</c:v>
                </c:pt>
                <c:pt idx="641" formatCode="0.00">
                  <c:v>42.95</c:v>
                </c:pt>
                <c:pt idx="642" formatCode="0.00">
                  <c:v>30.68</c:v>
                </c:pt>
                <c:pt idx="643" formatCode="0.00">
                  <c:v>50.72</c:v>
                </c:pt>
                <c:pt idx="644" formatCode="0.00">
                  <c:v>66.918999999999997</c:v>
                </c:pt>
                <c:pt idx="645" formatCode="0.00">
                  <c:v>27.45</c:v>
                </c:pt>
                <c:pt idx="646" formatCode="0.00">
                  <c:v>55.57</c:v>
                </c:pt>
                <c:pt idx="647" formatCode="0.00">
                  <c:v>68.47</c:v>
                </c:pt>
                <c:pt idx="648" formatCode="0.00">
                  <c:v>52.08</c:v>
                </c:pt>
                <c:pt idx="649" formatCode="0.00">
                  <c:v>33.49</c:v>
                </c:pt>
                <c:pt idx="650" formatCode="0.00">
                  <c:v>37.909999999999997</c:v>
                </c:pt>
                <c:pt idx="651" formatCode="0.00">
                  <c:v>36.67</c:v>
                </c:pt>
                <c:pt idx="652" formatCode="0.00">
                  <c:v>43.92</c:v>
                </c:pt>
                <c:pt idx="653" formatCode="0.00">
                  <c:v>32.993000000000002</c:v>
                </c:pt>
                <c:pt idx="654" formatCode="0.00">
                  <c:v>23.431000000000001</c:v>
                </c:pt>
                <c:pt idx="655" formatCode="0.00">
                  <c:v>35.17</c:v>
                </c:pt>
                <c:pt idx="656" formatCode="0.00">
                  <c:v>54.97</c:v>
                </c:pt>
                <c:pt idx="657" formatCode="0.00">
                  <c:v>45.29</c:v>
                </c:pt>
                <c:pt idx="658" formatCode="0.00">
                  <c:v>30.86</c:v>
                </c:pt>
                <c:pt idx="659" formatCode="0.00">
                  <c:v>43.63</c:v>
                </c:pt>
                <c:pt idx="660" formatCode="0.00">
                  <c:v>68.718000000000004</c:v>
                </c:pt>
                <c:pt idx="661" formatCode="0.00">
                  <c:v>50.6</c:v>
                </c:pt>
                <c:pt idx="662" formatCode="0.00">
                  <c:v>59.71</c:v>
                </c:pt>
                <c:pt idx="663" formatCode="0.00">
                  <c:v>48.12</c:v>
                </c:pt>
                <c:pt idx="664" formatCode="0.00">
                  <c:v>44.81</c:v>
                </c:pt>
                <c:pt idx="665" formatCode="0.00">
                  <c:v>40.119999999999997</c:v>
                </c:pt>
                <c:pt idx="666" formatCode="0.00">
                  <c:v>32.6</c:v>
                </c:pt>
                <c:pt idx="667" formatCode="0.00">
                  <c:v>52.4</c:v>
                </c:pt>
                <c:pt idx="668" formatCode="0.00">
                  <c:v>34.76</c:v>
                </c:pt>
                <c:pt idx="669" formatCode="0.00">
                  <c:v>23.239000000000001</c:v>
                </c:pt>
                <c:pt idx="670" formatCode="0.00">
                  <c:v>52.94</c:v>
                </c:pt>
                <c:pt idx="671" formatCode="0.00">
                  <c:v>15.37</c:v>
                </c:pt>
                <c:pt idx="672" formatCode="0.00">
                  <c:v>43.45</c:v>
                </c:pt>
                <c:pt idx="673" formatCode="0.00">
                  <c:v>50.67</c:v>
                </c:pt>
                <c:pt idx="674" formatCode="0.00">
                  <c:v>19.53</c:v>
                </c:pt>
                <c:pt idx="675" formatCode="0.00">
                  <c:v>27.53</c:v>
                </c:pt>
                <c:pt idx="676" formatCode="0.00">
                  <c:v>42.335000000000001</c:v>
                </c:pt>
                <c:pt idx="677" formatCode="0.00">
                  <c:v>55.05</c:v>
                </c:pt>
                <c:pt idx="678" formatCode="0.00">
                  <c:v>22.73</c:v>
                </c:pt>
                <c:pt idx="679" formatCode="0.00">
                  <c:v>20.99</c:v>
                </c:pt>
                <c:pt idx="680" formatCode="0.00">
                  <c:v>28.14</c:v>
                </c:pt>
                <c:pt idx="681" formatCode="0.00">
                  <c:v>25.61</c:v>
                </c:pt>
                <c:pt idx="682" formatCode="0.00">
                  <c:v>33.340000000000003</c:v>
                </c:pt>
                <c:pt idx="683" formatCode="0.00">
                  <c:v>43.71</c:v>
                </c:pt>
                <c:pt idx="684" formatCode="0.00">
                  <c:v>35.119999999999997</c:v>
                </c:pt>
                <c:pt idx="685" formatCode="0.00">
                  <c:v>39.130000000000003</c:v>
                </c:pt>
                <c:pt idx="686" formatCode="0.00">
                  <c:v>42.4</c:v>
                </c:pt>
                <c:pt idx="687" formatCode="0.00">
                  <c:v>26.16</c:v>
                </c:pt>
                <c:pt idx="688" formatCode="0.00">
                  <c:v>18.332000000000001</c:v>
                </c:pt>
                <c:pt idx="689" formatCode="0.00">
                  <c:v>24.4</c:v>
                </c:pt>
                <c:pt idx="690" formatCode="0.00">
                  <c:v>30.03</c:v>
                </c:pt>
                <c:pt idx="691" formatCode="0.00">
                  <c:v>48.908999999999999</c:v>
                </c:pt>
                <c:pt idx="692" formatCode="0.00">
                  <c:v>59.759</c:v>
                </c:pt>
                <c:pt idx="693" formatCode="0.00">
                  <c:v>33.08</c:v>
                </c:pt>
                <c:pt idx="694" formatCode="0.00">
                  <c:v>28.48</c:v>
                </c:pt>
                <c:pt idx="695" formatCode="0.00">
                  <c:v>32.86</c:v>
                </c:pt>
                <c:pt idx="696" formatCode="0.00">
                  <c:v>39.049999999999997</c:v>
                </c:pt>
                <c:pt idx="697" formatCode="0.00">
                  <c:v>28.4</c:v>
                </c:pt>
                <c:pt idx="698" formatCode="0.00">
                  <c:v>35.14</c:v>
                </c:pt>
                <c:pt idx="699" formatCode="0.00">
                  <c:v>28.35</c:v>
                </c:pt>
                <c:pt idx="700" formatCode="0.00">
                  <c:v>33.700000000000003</c:v>
                </c:pt>
                <c:pt idx="701" formatCode="0.00">
                  <c:v>21.007000000000001</c:v>
                </c:pt>
                <c:pt idx="702" formatCode="0.00">
                  <c:v>38.04</c:v>
                </c:pt>
                <c:pt idx="703" formatCode="0.00">
                  <c:v>23.117999999999999</c:v>
                </c:pt>
                <c:pt idx="704" formatCode="0.00">
                  <c:v>23.177</c:v>
                </c:pt>
                <c:pt idx="705" formatCode="0.00">
                  <c:v>38.47</c:v>
                </c:pt>
                <c:pt idx="706" formatCode="0.00">
                  <c:v>13.144</c:v>
                </c:pt>
                <c:pt idx="707" formatCode="0.00">
                  <c:v>20.148</c:v>
                </c:pt>
                <c:pt idx="708" formatCode="0.00">
                  <c:v>20.34</c:v>
                </c:pt>
                <c:pt idx="709" formatCode="0.00">
                  <c:v>59.62</c:v>
                </c:pt>
                <c:pt idx="710" formatCode="0.00">
                  <c:v>31.5</c:v>
                </c:pt>
                <c:pt idx="711" formatCode="0.00">
                  <c:v>33.03</c:v>
                </c:pt>
                <c:pt idx="712" formatCode="0.00">
                  <c:v>35.497</c:v>
                </c:pt>
                <c:pt idx="713" formatCode="0.00">
                  <c:v>21.959</c:v>
                </c:pt>
                <c:pt idx="714" formatCode="0.00">
                  <c:v>21.98</c:v>
                </c:pt>
                <c:pt idx="715" formatCode="0.00">
                  <c:v>38.409999999999997</c:v>
                </c:pt>
                <c:pt idx="716" formatCode="0.00">
                  <c:v>14.535</c:v>
                </c:pt>
                <c:pt idx="717" formatCode="0.00">
                  <c:v>14.89</c:v>
                </c:pt>
                <c:pt idx="718" formatCode="0.00">
                  <c:v>33.92</c:v>
                </c:pt>
                <c:pt idx="719" formatCode="0.00">
                  <c:v>52.93</c:v>
                </c:pt>
                <c:pt idx="720" formatCode="0.00">
                  <c:v>21.8</c:v>
                </c:pt>
                <c:pt idx="721" formatCode="0.00">
                  <c:v>30.335000000000001</c:v>
                </c:pt>
                <c:pt idx="722" formatCode="0.00">
                  <c:v>30.67</c:v>
                </c:pt>
                <c:pt idx="723" formatCode="0.00">
                  <c:v>22.94</c:v>
                </c:pt>
                <c:pt idx="724" formatCode="0.00">
                  <c:v>22.4</c:v>
                </c:pt>
                <c:pt idx="725" formatCode="0.00">
                  <c:v>12.74</c:v>
                </c:pt>
                <c:pt idx="726" formatCode="0.00">
                  <c:v>24.61</c:v>
                </c:pt>
                <c:pt idx="727" formatCode="0.00">
                  <c:v>34.08</c:v>
                </c:pt>
                <c:pt idx="728" formatCode="0.00">
                  <c:v>39.08</c:v>
                </c:pt>
                <c:pt idx="729" formatCode="0.00">
                  <c:v>22.28</c:v>
                </c:pt>
                <c:pt idx="730" formatCode="0.00">
                  <c:v>33.700000000000003</c:v>
                </c:pt>
                <c:pt idx="731" formatCode="0.00">
                  <c:v>18.079999999999998</c:v>
                </c:pt>
                <c:pt idx="732" formatCode="0.00">
                  <c:v>18.079999999999998</c:v>
                </c:pt>
                <c:pt idx="733" formatCode="0.00">
                  <c:v>19.28</c:v>
                </c:pt>
                <c:pt idx="734" formatCode="0.00">
                  <c:v>44.250999999999998</c:v>
                </c:pt>
                <c:pt idx="735" formatCode="0.00">
                  <c:v>29.873999999999999</c:v>
                </c:pt>
                <c:pt idx="736" formatCode="0.00">
                  <c:v>27.55</c:v>
                </c:pt>
                <c:pt idx="737" formatCode="0.00">
                  <c:v>28.58</c:v>
                </c:pt>
                <c:pt idx="738" formatCode="0.00">
                  <c:v>29.15</c:v>
                </c:pt>
                <c:pt idx="739" formatCode="0.00">
                  <c:v>21.65</c:v>
                </c:pt>
                <c:pt idx="740" formatCode="0.00">
                  <c:v>28.98</c:v>
                </c:pt>
                <c:pt idx="741" formatCode="0.00">
                  <c:v>13.06</c:v>
                </c:pt>
                <c:pt idx="742" formatCode="0.00">
                  <c:v>19.89</c:v>
                </c:pt>
                <c:pt idx="743" formatCode="0.00">
                  <c:v>26.88</c:v>
                </c:pt>
                <c:pt idx="744" formatCode="0.00">
                  <c:v>44.856000000000002</c:v>
                </c:pt>
                <c:pt idx="745" formatCode="0.00">
                  <c:v>18.306000000000001</c:v>
                </c:pt>
                <c:pt idx="746" formatCode="0.00">
                  <c:v>25.49</c:v>
                </c:pt>
                <c:pt idx="747" formatCode="0.00">
                  <c:v>30.09</c:v>
                </c:pt>
                <c:pt idx="748" formatCode="0.00">
                  <c:v>13.57</c:v>
                </c:pt>
                <c:pt idx="749" formatCode="0.00">
                  <c:v>14.35</c:v>
                </c:pt>
                <c:pt idx="750" formatCode="0.00">
                  <c:v>19.853999999999999</c:v>
                </c:pt>
                <c:pt idx="751" formatCode="0.00">
                  <c:v>21.425999999999998</c:v>
                </c:pt>
                <c:pt idx="752" formatCode="0.00">
                  <c:v>7.11</c:v>
                </c:pt>
                <c:pt idx="753" formatCode="0.00">
                  <c:v>16.059000000000001</c:v>
                </c:pt>
                <c:pt idx="754" formatCode="0.00">
                  <c:v>25.33</c:v>
                </c:pt>
                <c:pt idx="755" formatCode="0.00">
                  <c:v>39.182000000000002</c:v>
                </c:pt>
                <c:pt idx="756" formatCode="0.00">
                  <c:v>19.074000000000002</c:v>
                </c:pt>
                <c:pt idx="757" formatCode="0.00">
                  <c:v>23.58</c:v>
                </c:pt>
                <c:pt idx="758" formatCode="0.00">
                  <c:v>13.629</c:v>
                </c:pt>
                <c:pt idx="759" formatCode="0.00">
                  <c:v>15.86</c:v>
                </c:pt>
                <c:pt idx="760" formatCode="0.00">
                  <c:v>17.850000000000001</c:v>
                </c:pt>
                <c:pt idx="761" formatCode="0.00">
                  <c:v>23.56</c:v>
                </c:pt>
                <c:pt idx="762" formatCode="0.00">
                  <c:v>28.45</c:v>
                </c:pt>
                <c:pt idx="763" formatCode="0.00">
                  <c:v>13.016</c:v>
                </c:pt>
                <c:pt idx="764" formatCode="0.00">
                  <c:v>27.42</c:v>
                </c:pt>
                <c:pt idx="765" formatCode="0.00">
                  <c:v>35.35</c:v>
                </c:pt>
                <c:pt idx="766" formatCode="0.00">
                  <c:v>15.77</c:v>
                </c:pt>
                <c:pt idx="767" formatCode="0.00">
                  <c:v>11.64</c:v>
                </c:pt>
                <c:pt idx="768" formatCode="0.00">
                  <c:v>30.626999999999999</c:v>
                </c:pt>
                <c:pt idx="769" formatCode="0.00">
                  <c:v>25.995000000000001</c:v>
                </c:pt>
                <c:pt idx="770" formatCode="0.00">
                  <c:v>18.745999999999999</c:v>
                </c:pt>
                <c:pt idx="771" formatCode="0.00">
                  <c:v>27.300999999999998</c:v>
                </c:pt>
                <c:pt idx="772">
                  <c:v>16.75</c:v>
                </c:pt>
                <c:pt idx="773">
                  <c:v>21.19</c:v>
                </c:pt>
                <c:pt idx="774">
                  <c:v>25.65</c:v>
                </c:pt>
                <c:pt idx="775">
                  <c:v>5.94</c:v>
                </c:pt>
                <c:pt idx="776">
                  <c:v>6.2</c:v>
                </c:pt>
                <c:pt idx="777">
                  <c:v>6.78</c:v>
                </c:pt>
              </c:numCache>
            </c:numRef>
          </c:xVal>
          <c:yVal>
            <c:numRef>
              <c:f>Curva_regional!$H$2:$H$779</c:f>
              <c:numCache>
                <c:formatCode>0.0</c:formatCode>
                <c:ptCount val="778"/>
                <c:pt idx="0">
                  <c:v>298</c:v>
                </c:pt>
                <c:pt idx="1">
                  <c:v>260</c:v>
                </c:pt>
                <c:pt idx="2">
                  <c:v>65</c:v>
                </c:pt>
                <c:pt idx="3">
                  <c:v>42</c:v>
                </c:pt>
                <c:pt idx="4">
                  <c:v>19</c:v>
                </c:pt>
                <c:pt idx="5">
                  <c:v>31</c:v>
                </c:pt>
                <c:pt idx="6">
                  <c:v>204</c:v>
                </c:pt>
                <c:pt idx="7">
                  <c:v>56</c:v>
                </c:pt>
                <c:pt idx="8">
                  <c:v>14</c:v>
                </c:pt>
                <c:pt idx="9">
                  <c:v>87</c:v>
                </c:pt>
                <c:pt idx="10">
                  <c:v>129</c:v>
                </c:pt>
                <c:pt idx="11">
                  <c:v>24</c:v>
                </c:pt>
                <c:pt idx="12">
                  <c:v>96</c:v>
                </c:pt>
                <c:pt idx="13">
                  <c:v>72</c:v>
                </c:pt>
                <c:pt idx="14">
                  <c:v>29</c:v>
                </c:pt>
                <c:pt idx="15">
                  <c:v>189</c:v>
                </c:pt>
                <c:pt idx="16">
                  <c:v>63</c:v>
                </c:pt>
                <c:pt idx="17">
                  <c:v>99</c:v>
                </c:pt>
                <c:pt idx="18">
                  <c:v>190</c:v>
                </c:pt>
                <c:pt idx="19">
                  <c:v>44</c:v>
                </c:pt>
                <c:pt idx="20">
                  <c:v>147</c:v>
                </c:pt>
                <c:pt idx="21">
                  <c:v>72</c:v>
                </c:pt>
                <c:pt idx="22">
                  <c:v>70</c:v>
                </c:pt>
                <c:pt idx="23">
                  <c:v>47</c:v>
                </c:pt>
                <c:pt idx="24">
                  <c:v>34</c:v>
                </c:pt>
                <c:pt idx="25">
                  <c:v>453</c:v>
                </c:pt>
                <c:pt idx="26">
                  <c:v>125</c:v>
                </c:pt>
                <c:pt idx="27">
                  <c:v>208</c:v>
                </c:pt>
                <c:pt idx="28">
                  <c:v>67</c:v>
                </c:pt>
                <c:pt idx="29">
                  <c:v>43</c:v>
                </c:pt>
                <c:pt idx="30">
                  <c:v>229</c:v>
                </c:pt>
                <c:pt idx="31">
                  <c:v>80</c:v>
                </c:pt>
                <c:pt idx="32">
                  <c:v>892</c:v>
                </c:pt>
                <c:pt idx="33">
                  <c:v>100</c:v>
                </c:pt>
                <c:pt idx="34">
                  <c:v>75</c:v>
                </c:pt>
                <c:pt idx="35">
                  <c:v>36</c:v>
                </c:pt>
                <c:pt idx="36">
                  <c:v>39</c:v>
                </c:pt>
                <c:pt idx="37">
                  <c:v>79</c:v>
                </c:pt>
                <c:pt idx="38">
                  <c:v>35</c:v>
                </c:pt>
                <c:pt idx="39">
                  <c:v>71</c:v>
                </c:pt>
                <c:pt idx="40">
                  <c:v>81</c:v>
                </c:pt>
                <c:pt idx="41">
                  <c:v>47</c:v>
                </c:pt>
                <c:pt idx="42">
                  <c:v>37</c:v>
                </c:pt>
                <c:pt idx="43">
                  <c:v>45</c:v>
                </c:pt>
                <c:pt idx="44">
                  <c:v>116</c:v>
                </c:pt>
                <c:pt idx="45">
                  <c:v>43</c:v>
                </c:pt>
                <c:pt idx="46">
                  <c:v>35</c:v>
                </c:pt>
                <c:pt idx="47">
                  <c:v>38</c:v>
                </c:pt>
                <c:pt idx="48">
                  <c:v>43</c:v>
                </c:pt>
                <c:pt idx="49">
                  <c:v>83</c:v>
                </c:pt>
                <c:pt idx="50">
                  <c:v>39</c:v>
                </c:pt>
                <c:pt idx="51">
                  <c:v>22</c:v>
                </c:pt>
                <c:pt idx="52">
                  <c:v>84</c:v>
                </c:pt>
                <c:pt idx="53">
                  <c:v>62</c:v>
                </c:pt>
                <c:pt idx="54">
                  <c:v>64</c:v>
                </c:pt>
                <c:pt idx="55">
                  <c:v>78</c:v>
                </c:pt>
                <c:pt idx="56">
                  <c:v>16</c:v>
                </c:pt>
                <c:pt idx="57">
                  <c:v>21</c:v>
                </c:pt>
                <c:pt idx="58">
                  <c:v>358</c:v>
                </c:pt>
                <c:pt idx="59">
                  <c:v>37</c:v>
                </c:pt>
                <c:pt idx="60">
                  <c:v>16</c:v>
                </c:pt>
                <c:pt idx="61">
                  <c:v>38</c:v>
                </c:pt>
                <c:pt idx="62">
                  <c:v>167</c:v>
                </c:pt>
                <c:pt idx="63">
                  <c:v>13</c:v>
                </c:pt>
                <c:pt idx="64">
                  <c:v>344</c:v>
                </c:pt>
                <c:pt idx="65">
                  <c:v>95</c:v>
                </c:pt>
                <c:pt idx="66">
                  <c:v>29</c:v>
                </c:pt>
                <c:pt idx="67">
                  <c:v>68</c:v>
                </c:pt>
                <c:pt idx="68">
                  <c:v>306</c:v>
                </c:pt>
                <c:pt idx="69">
                  <c:v>45</c:v>
                </c:pt>
                <c:pt idx="70">
                  <c:v>96</c:v>
                </c:pt>
                <c:pt idx="71">
                  <c:v>21</c:v>
                </c:pt>
                <c:pt idx="72">
                  <c:v>15</c:v>
                </c:pt>
                <c:pt idx="73">
                  <c:v>73</c:v>
                </c:pt>
                <c:pt idx="74">
                  <c:v>465</c:v>
                </c:pt>
                <c:pt idx="75">
                  <c:v>26</c:v>
                </c:pt>
                <c:pt idx="76">
                  <c:v>24</c:v>
                </c:pt>
                <c:pt idx="77">
                  <c:v>294</c:v>
                </c:pt>
                <c:pt idx="78">
                  <c:v>329</c:v>
                </c:pt>
                <c:pt idx="79">
                  <c:v>1137</c:v>
                </c:pt>
                <c:pt idx="80">
                  <c:v>842</c:v>
                </c:pt>
                <c:pt idx="81">
                  <c:v>248</c:v>
                </c:pt>
                <c:pt idx="82">
                  <c:v>246</c:v>
                </c:pt>
                <c:pt idx="83">
                  <c:v>207</c:v>
                </c:pt>
                <c:pt idx="84">
                  <c:v>351</c:v>
                </c:pt>
                <c:pt idx="85">
                  <c:v>324</c:v>
                </c:pt>
                <c:pt idx="86">
                  <c:v>327</c:v>
                </c:pt>
                <c:pt idx="87">
                  <c:v>224</c:v>
                </c:pt>
                <c:pt idx="88">
                  <c:v>167</c:v>
                </c:pt>
                <c:pt idx="89">
                  <c:v>85</c:v>
                </c:pt>
                <c:pt idx="90">
                  <c:v>41</c:v>
                </c:pt>
                <c:pt idx="91">
                  <c:v>121</c:v>
                </c:pt>
                <c:pt idx="92">
                  <c:v>88</c:v>
                </c:pt>
                <c:pt idx="93">
                  <c:v>77</c:v>
                </c:pt>
                <c:pt idx="94">
                  <c:v>86</c:v>
                </c:pt>
                <c:pt idx="95">
                  <c:v>749</c:v>
                </c:pt>
                <c:pt idx="96">
                  <c:v>107</c:v>
                </c:pt>
                <c:pt idx="97">
                  <c:v>220</c:v>
                </c:pt>
                <c:pt idx="98">
                  <c:v>262</c:v>
                </c:pt>
                <c:pt idx="99">
                  <c:v>723</c:v>
                </c:pt>
                <c:pt idx="100">
                  <c:v>275</c:v>
                </c:pt>
                <c:pt idx="101">
                  <c:v>69</c:v>
                </c:pt>
                <c:pt idx="102">
                  <c:v>1059</c:v>
                </c:pt>
                <c:pt idx="103">
                  <c:v>38</c:v>
                </c:pt>
                <c:pt idx="104">
                  <c:v>131</c:v>
                </c:pt>
                <c:pt idx="105">
                  <c:v>74</c:v>
                </c:pt>
                <c:pt idx="106">
                  <c:v>124</c:v>
                </c:pt>
                <c:pt idx="107">
                  <c:v>105</c:v>
                </c:pt>
                <c:pt idx="108">
                  <c:v>35</c:v>
                </c:pt>
                <c:pt idx="109">
                  <c:v>95</c:v>
                </c:pt>
                <c:pt idx="110">
                  <c:v>78</c:v>
                </c:pt>
                <c:pt idx="111">
                  <c:v>12</c:v>
                </c:pt>
                <c:pt idx="112">
                  <c:v>330</c:v>
                </c:pt>
                <c:pt idx="113">
                  <c:v>179</c:v>
                </c:pt>
                <c:pt idx="114">
                  <c:v>371</c:v>
                </c:pt>
                <c:pt idx="115">
                  <c:v>62</c:v>
                </c:pt>
                <c:pt idx="116">
                  <c:v>147</c:v>
                </c:pt>
                <c:pt idx="117">
                  <c:v>106</c:v>
                </c:pt>
                <c:pt idx="118">
                  <c:v>497</c:v>
                </c:pt>
                <c:pt idx="119">
                  <c:v>161</c:v>
                </c:pt>
                <c:pt idx="120">
                  <c:v>209</c:v>
                </c:pt>
                <c:pt idx="121">
                  <c:v>89</c:v>
                </c:pt>
                <c:pt idx="122">
                  <c:v>149</c:v>
                </c:pt>
                <c:pt idx="123">
                  <c:v>54</c:v>
                </c:pt>
                <c:pt idx="124">
                  <c:v>323</c:v>
                </c:pt>
                <c:pt idx="125">
                  <c:v>102</c:v>
                </c:pt>
                <c:pt idx="126">
                  <c:v>303</c:v>
                </c:pt>
                <c:pt idx="127">
                  <c:v>58</c:v>
                </c:pt>
                <c:pt idx="128">
                  <c:v>54</c:v>
                </c:pt>
                <c:pt idx="129">
                  <c:v>103</c:v>
                </c:pt>
                <c:pt idx="130">
                  <c:v>286</c:v>
                </c:pt>
                <c:pt idx="131">
                  <c:v>550</c:v>
                </c:pt>
                <c:pt idx="132">
                  <c:v>207</c:v>
                </c:pt>
                <c:pt idx="133">
                  <c:v>556</c:v>
                </c:pt>
                <c:pt idx="134">
                  <c:v>256</c:v>
                </c:pt>
                <c:pt idx="135">
                  <c:v>341</c:v>
                </c:pt>
                <c:pt idx="136">
                  <c:v>274</c:v>
                </c:pt>
                <c:pt idx="137">
                  <c:v>57</c:v>
                </c:pt>
                <c:pt idx="138">
                  <c:v>76</c:v>
                </c:pt>
                <c:pt idx="139">
                  <c:v>121</c:v>
                </c:pt>
                <c:pt idx="140">
                  <c:v>301</c:v>
                </c:pt>
                <c:pt idx="141">
                  <c:v>528</c:v>
                </c:pt>
                <c:pt idx="142">
                  <c:v>114</c:v>
                </c:pt>
                <c:pt idx="143">
                  <c:v>343</c:v>
                </c:pt>
                <c:pt idx="144">
                  <c:v>209</c:v>
                </c:pt>
                <c:pt idx="145">
                  <c:v>76</c:v>
                </c:pt>
                <c:pt idx="146">
                  <c:v>103</c:v>
                </c:pt>
                <c:pt idx="147">
                  <c:v>166</c:v>
                </c:pt>
                <c:pt idx="148">
                  <c:v>93</c:v>
                </c:pt>
                <c:pt idx="149">
                  <c:v>344</c:v>
                </c:pt>
                <c:pt idx="150">
                  <c:v>247</c:v>
                </c:pt>
                <c:pt idx="151">
                  <c:v>56</c:v>
                </c:pt>
                <c:pt idx="152">
                  <c:v>156</c:v>
                </c:pt>
                <c:pt idx="153">
                  <c:v>74</c:v>
                </c:pt>
                <c:pt idx="154">
                  <c:v>89</c:v>
                </c:pt>
                <c:pt idx="155">
                  <c:v>50</c:v>
                </c:pt>
                <c:pt idx="156">
                  <c:v>254</c:v>
                </c:pt>
                <c:pt idx="157">
                  <c:v>440</c:v>
                </c:pt>
                <c:pt idx="158">
                  <c:v>274</c:v>
                </c:pt>
                <c:pt idx="159">
                  <c:v>191</c:v>
                </c:pt>
                <c:pt idx="160">
                  <c:v>153</c:v>
                </c:pt>
                <c:pt idx="161">
                  <c:v>70</c:v>
                </c:pt>
                <c:pt idx="162">
                  <c:v>191</c:v>
                </c:pt>
                <c:pt idx="163">
                  <c:v>175</c:v>
                </c:pt>
                <c:pt idx="164">
                  <c:v>230</c:v>
                </c:pt>
                <c:pt idx="165">
                  <c:v>257</c:v>
                </c:pt>
                <c:pt idx="166">
                  <c:v>256</c:v>
                </c:pt>
                <c:pt idx="167">
                  <c:v>256</c:v>
                </c:pt>
                <c:pt idx="168">
                  <c:v>18</c:v>
                </c:pt>
                <c:pt idx="169">
                  <c:v>288</c:v>
                </c:pt>
                <c:pt idx="170">
                  <c:v>38</c:v>
                </c:pt>
                <c:pt idx="171">
                  <c:v>73</c:v>
                </c:pt>
                <c:pt idx="172">
                  <c:v>242</c:v>
                </c:pt>
                <c:pt idx="173">
                  <c:v>61</c:v>
                </c:pt>
                <c:pt idx="174">
                  <c:v>14</c:v>
                </c:pt>
                <c:pt idx="175">
                  <c:v>29</c:v>
                </c:pt>
                <c:pt idx="176">
                  <c:v>5</c:v>
                </c:pt>
                <c:pt idx="177">
                  <c:v>29</c:v>
                </c:pt>
                <c:pt idx="178">
                  <c:v>31</c:v>
                </c:pt>
                <c:pt idx="179">
                  <c:v>27</c:v>
                </c:pt>
                <c:pt idx="180">
                  <c:v>29</c:v>
                </c:pt>
                <c:pt idx="181">
                  <c:v>32</c:v>
                </c:pt>
                <c:pt idx="182">
                  <c:v>55</c:v>
                </c:pt>
                <c:pt idx="183">
                  <c:v>39</c:v>
                </c:pt>
                <c:pt idx="184">
                  <c:v>30</c:v>
                </c:pt>
                <c:pt idx="185">
                  <c:v>22</c:v>
                </c:pt>
                <c:pt idx="186">
                  <c:v>32</c:v>
                </c:pt>
                <c:pt idx="187">
                  <c:v>29</c:v>
                </c:pt>
                <c:pt idx="188">
                  <c:v>43</c:v>
                </c:pt>
                <c:pt idx="189">
                  <c:v>28</c:v>
                </c:pt>
                <c:pt idx="190">
                  <c:v>39</c:v>
                </c:pt>
                <c:pt idx="191">
                  <c:v>32</c:v>
                </c:pt>
                <c:pt idx="192">
                  <c:v>26</c:v>
                </c:pt>
                <c:pt idx="193">
                  <c:v>27</c:v>
                </c:pt>
                <c:pt idx="194">
                  <c:v>29</c:v>
                </c:pt>
                <c:pt idx="195">
                  <c:v>68</c:v>
                </c:pt>
                <c:pt idx="196">
                  <c:v>29</c:v>
                </c:pt>
                <c:pt idx="197">
                  <c:v>26</c:v>
                </c:pt>
                <c:pt idx="198">
                  <c:v>26</c:v>
                </c:pt>
                <c:pt idx="199">
                  <c:v>32</c:v>
                </c:pt>
                <c:pt idx="200">
                  <c:v>31</c:v>
                </c:pt>
                <c:pt idx="201">
                  <c:v>29</c:v>
                </c:pt>
                <c:pt idx="202">
                  <c:v>26</c:v>
                </c:pt>
                <c:pt idx="203">
                  <c:v>22</c:v>
                </c:pt>
                <c:pt idx="204">
                  <c:v>36</c:v>
                </c:pt>
                <c:pt idx="205">
                  <c:v>30</c:v>
                </c:pt>
                <c:pt idx="206">
                  <c:v>27</c:v>
                </c:pt>
                <c:pt idx="207">
                  <c:v>25</c:v>
                </c:pt>
                <c:pt idx="208">
                  <c:v>39</c:v>
                </c:pt>
                <c:pt idx="209">
                  <c:v>39</c:v>
                </c:pt>
                <c:pt idx="210">
                  <c:v>9</c:v>
                </c:pt>
                <c:pt idx="211">
                  <c:v>24</c:v>
                </c:pt>
                <c:pt idx="212">
                  <c:v>27</c:v>
                </c:pt>
                <c:pt idx="213">
                  <c:v>28</c:v>
                </c:pt>
                <c:pt idx="214">
                  <c:v>25</c:v>
                </c:pt>
                <c:pt idx="215">
                  <c:v>10</c:v>
                </c:pt>
                <c:pt idx="216">
                  <c:v>22</c:v>
                </c:pt>
                <c:pt idx="217">
                  <c:v>44</c:v>
                </c:pt>
                <c:pt idx="218">
                  <c:v>28</c:v>
                </c:pt>
                <c:pt idx="219">
                  <c:v>26</c:v>
                </c:pt>
                <c:pt idx="220">
                  <c:v>25</c:v>
                </c:pt>
                <c:pt idx="221">
                  <c:v>26</c:v>
                </c:pt>
                <c:pt idx="222">
                  <c:v>20</c:v>
                </c:pt>
                <c:pt idx="223">
                  <c:v>29</c:v>
                </c:pt>
                <c:pt idx="224">
                  <c:v>23</c:v>
                </c:pt>
                <c:pt idx="225">
                  <c:v>27</c:v>
                </c:pt>
                <c:pt idx="226">
                  <c:v>25</c:v>
                </c:pt>
                <c:pt idx="227">
                  <c:v>24</c:v>
                </c:pt>
                <c:pt idx="228">
                  <c:v>28</c:v>
                </c:pt>
                <c:pt idx="229">
                  <c:v>26</c:v>
                </c:pt>
                <c:pt idx="230">
                  <c:v>25</c:v>
                </c:pt>
                <c:pt idx="231">
                  <c:v>27</c:v>
                </c:pt>
                <c:pt idx="232">
                  <c:v>24</c:v>
                </c:pt>
                <c:pt idx="233">
                  <c:v>10</c:v>
                </c:pt>
                <c:pt idx="234">
                  <c:v>26</c:v>
                </c:pt>
                <c:pt idx="235">
                  <c:v>13</c:v>
                </c:pt>
                <c:pt idx="236">
                  <c:v>36</c:v>
                </c:pt>
                <c:pt idx="237">
                  <c:v>37</c:v>
                </c:pt>
                <c:pt idx="238">
                  <c:v>27</c:v>
                </c:pt>
                <c:pt idx="239">
                  <c:v>39</c:v>
                </c:pt>
                <c:pt idx="240">
                  <c:v>25</c:v>
                </c:pt>
                <c:pt idx="241">
                  <c:v>51</c:v>
                </c:pt>
                <c:pt idx="242">
                  <c:v>25</c:v>
                </c:pt>
                <c:pt idx="243">
                  <c:v>52</c:v>
                </c:pt>
                <c:pt idx="244">
                  <c:v>24</c:v>
                </c:pt>
                <c:pt idx="245">
                  <c:v>13</c:v>
                </c:pt>
                <c:pt idx="246">
                  <c:v>15</c:v>
                </c:pt>
                <c:pt idx="247">
                  <c:v>16</c:v>
                </c:pt>
                <c:pt idx="248">
                  <c:v>18</c:v>
                </c:pt>
                <c:pt idx="249">
                  <c:v>19</c:v>
                </c:pt>
                <c:pt idx="250">
                  <c:v>19</c:v>
                </c:pt>
                <c:pt idx="251">
                  <c:v>19</c:v>
                </c:pt>
                <c:pt idx="252">
                  <c:v>69</c:v>
                </c:pt>
                <c:pt idx="253">
                  <c:v>50</c:v>
                </c:pt>
                <c:pt idx="254">
                  <c:v>61</c:v>
                </c:pt>
                <c:pt idx="255">
                  <c:v>56</c:v>
                </c:pt>
                <c:pt idx="256">
                  <c:v>33</c:v>
                </c:pt>
                <c:pt idx="257">
                  <c:v>69</c:v>
                </c:pt>
                <c:pt idx="258">
                  <c:v>82</c:v>
                </c:pt>
                <c:pt idx="259">
                  <c:v>101</c:v>
                </c:pt>
                <c:pt idx="260">
                  <c:v>28</c:v>
                </c:pt>
                <c:pt idx="261">
                  <c:v>34</c:v>
                </c:pt>
                <c:pt idx="262">
                  <c:v>102</c:v>
                </c:pt>
                <c:pt idx="263">
                  <c:v>22</c:v>
                </c:pt>
                <c:pt idx="264">
                  <c:v>37</c:v>
                </c:pt>
                <c:pt idx="265">
                  <c:v>162</c:v>
                </c:pt>
                <c:pt idx="266">
                  <c:v>235</c:v>
                </c:pt>
                <c:pt idx="267">
                  <c:v>19</c:v>
                </c:pt>
                <c:pt idx="268">
                  <c:v>19</c:v>
                </c:pt>
                <c:pt idx="269">
                  <c:v>32</c:v>
                </c:pt>
                <c:pt idx="270">
                  <c:v>30</c:v>
                </c:pt>
                <c:pt idx="271">
                  <c:v>30</c:v>
                </c:pt>
                <c:pt idx="272">
                  <c:v>32</c:v>
                </c:pt>
                <c:pt idx="273">
                  <c:v>36</c:v>
                </c:pt>
                <c:pt idx="274">
                  <c:v>28</c:v>
                </c:pt>
                <c:pt idx="275">
                  <c:v>33</c:v>
                </c:pt>
                <c:pt idx="276">
                  <c:v>35</c:v>
                </c:pt>
                <c:pt idx="277">
                  <c:v>69</c:v>
                </c:pt>
                <c:pt idx="278">
                  <c:v>31</c:v>
                </c:pt>
                <c:pt idx="279">
                  <c:v>33</c:v>
                </c:pt>
                <c:pt idx="280">
                  <c:v>44</c:v>
                </c:pt>
                <c:pt idx="281">
                  <c:v>34</c:v>
                </c:pt>
                <c:pt idx="282">
                  <c:v>46</c:v>
                </c:pt>
                <c:pt idx="283">
                  <c:v>27</c:v>
                </c:pt>
                <c:pt idx="284">
                  <c:v>28</c:v>
                </c:pt>
                <c:pt idx="285">
                  <c:v>68</c:v>
                </c:pt>
                <c:pt idx="286">
                  <c:v>37</c:v>
                </c:pt>
                <c:pt idx="287">
                  <c:v>26</c:v>
                </c:pt>
                <c:pt idx="288">
                  <c:v>37</c:v>
                </c:pt>
                <c:pt idx="289">
                  <c:v>33</c:v>
                </c:pt>
                <c:pt idx="290">
                  <c:v>30</c:v>
                </c:pt>
                <c:pt idx="291">
                  <c:v>29</c:v>
                </c:pt>
                <c:pt idx="292">
                  <c:v>33</c:v>
                </c:pt>
                <c:pt idx="293">
                  <c:v>32</c:v>
                </c:pt>
                <c:pt idx="294">
                  <c:v>29</c:v>
                </c:pt>
                <c:pt idx="295">
                  <c:v>51</c:v>
                </c:pt>
                <c:pt idx="296">
                  <c:v>32</c:v>
                </c:pt>
                <c:pt idx="297">
                  <c:v>37</c:v>
                </c:pt>
                <c:pt idx="298">
                  <c:v>31</c:v>
                </c:pt>
                <c:pt idx="299">
                  <c:v>34</c:v>
                </c:pt>
                <c:pt idx="300">
                  <c:v>32</c:v>
                </c:pt>
                <c:pt idx="301">
                  <c:v>86</c:v>
                </c:pt>
                <c:pt idx="302">
                  <c:v>77</c:v>
                </c:pt>
                <c:pt idx="303">
                  <c:v>117</c:v>
                </c:pt>
                <c:pt idx="304">
                  <c:v>33</c:v>
                </c:pt>
                <c:pt idx="305">
                  <c:v>31</c:v>
                </c:pt>
                <c:pt idx="306">
                  <c:v>34</c:v>
                </c:pt>
                <c:pt idx="307">
                  <c:v>28</c:v>
                </c:pt>
                <c:pt idx="308">
                  <c:v>41</c:v>
                </c:pt>
                <c:pt idx="309">
                  <c:v>18</c:v>
                </c:pt>
                <c:pt idx="310">
                  <c:v>30</c:v>
                </c:pt>
                <c:pt idx="311">
                  <c:v>31</c:v>
                </c:pt>
                <c:pt idx="312">
                  <c:v>23</c:v>
                </c:pt>
                <c:pt idx="313">
                  <c:v>30</c:v>
                </c:pt>
                <c:pt idx="314">
                  <c:v>22</c:v>
                </c:pt>
                <c:pt idx="315">
                  <c:v>42</c:v>
                </c:pt>
                <c:pt idx="316">
                  <c:v>32</c:v>
                </c:pt>
                <c:pt idx="317">
                  <c:v>30</c:v>
                </c:pt>
                <c:pt idx="318">
                  <c:v>30</c:v>
                </c:pt>
                <c:pt idx="319">
                  <c:v>30</c:v>
                </c:pt>
                <c:pt idx="320">
                  <c:v>39</c:v>
                </c:pt>
                <c:pt idx="321">
                  <c:v>44</c:v>
                </c:pt>
                <c:pt idx="322">
                  <c:v>32</c:v>
                </c:pt>
                <c:pt idx="323">
                  <c:v>54</c:v>
                </c:pt>
                <c:pt idx="324">
                  <c:v>17</c:v>
                </c:pt>
                <c:pt idx="325">
                  <c:v>18</c:v>
                </c:pt>
                <c:pt idx="326">
                  <c:v>28</c:v>
                </c:pt>
                <c:pt idx="327">
                  <c:v>29</c:v>
                </c:pt>
                <c:pt idx="328">
                  <c:v>34</c:v>
                </c:pt>
                <c:pt idx="329">
                  <c:v>30</c:v>
                </c:pt>
                <c:pt idx="330">
                  <c:v>31</c:v>
                </c:pt>
                <c:pt idx="331">
                  <c:v>64</c:v>
                </c:pt>
                <c:pt idx="332">
                  <c:v>70</c:v>
                </c:pt>
                <c:pt idx="333">
                  <c:v>57</c:v>
                </c:pt>
                <c:pt idx="334">
                  <c:v>39</c:v>
                </c:pt>
                <c:pt idx="335">
                  <c:v>15</c:v>
                </c:pt>
                <c:pt idx="336">
                  <c:v>140</c:v>
                </c:pt>
                <c:pt idx="337">
                  <c:v>25</c:v>
                </c:pt>
                <c:pt idx="338">
                  <c:v>14</c:v>
                </c:pt>
                <c:pt idx="339">
                  <c:v>25</c:v>
                </c:pt>
                <c:pt idx="340">
                  <c:v>33</c:v>
                </c:pt>
                <c:pt idx="341">
                  <c:v>33</c:v>
                </c:pt>
                <c:pt idx="342">
                  <c:v>51</c:v>
                </c:pt>
                <c:pt idx="343">
                  <c:v>154</c:v>
                </c:pt>
                <c:pt idx="344">
                  <c:v>29</c:v>
                </c:pt>
                <c:pt idx="345">
                  <c:v>118</c:v>
                </c:pt>
                <c:pt idx="346">
                  <c:v>149</c:v>
                </c:pt>
                <c:pt idx="347">
                  <c:v>29</c:v>
                </c:pt>
                <c:pt idx="348">
                  <c:v>18</c:v>
                </c:pt>
                <c:pt idx="349">
                  <c:v>67</c:v>
                </c:pt>
                <c:pt idx="350">
                  <c:v>148</c:v>
                </c:pt>
                <c:pt idx="351">
                  <c:v>52</c:v>
                </c:pt>
                <c:pt idx="352">
                  <c:v>28</c:v>
                </c:pt>
                <c:pt idx="353">
                  <c:v>421</c:v>
                </c:pt>
                <c:pt idx="354">
                  <c:v>13</c:v>
                </c:pt>
                <c:pt idx="355">
                  <c:v>37</c:v>
                </c:pt>
                <c:pt idx="356">
                  <c:v>62</c:v>
                </c:pt>
                <c:pt idx="357">
                  <c:v>56</c:v>
                </c:pt>
                <c:pt idx="358">
                  <c:v>32</c:v>
                </c:pt>
                <c:pt idx="359">
                  <c:v>89</c:v>
                </c:pt>
                <c:pt idx="360">
                  <c:v>154</c:v>
                </c:pt>
                <c:pt idx="361">
                  <c:v>101</c:v>
                </c:pt>
                <c:pt idx="362">
                  <c:v>40</c:v>
                </c:pt>
                <c:pt idx="363">
                  <c:v>96</c:v>
                </c:pt>
                <c:pt idx="364">
                  <c:v>101</c:v>
                </c:pt>
                <c:pt idx="365">
                  <c:v>40</c:v>
                </c:pt>
                <c:pt idx="366">
                  <c:v>96</c:v>
                </c:pt>
                <c:pt idx="367">
                  <c:v>28</c:v>
                </c:pt>
                <c:pt idx="368">
                  <c:v>30</c:v>
                </c:pt>
                <c:pt idx="369">
                  <c:v>62</c:v>
                </c:pt>
                <c:pt idx="370">
                  <c:v>40</c:v>
                </c:pt>
                <c:pt idx="371">
                  <c:v>1263</c:v>
                </c:pt>
                <c:pt idx="372">
                  <c:v>709</c:v>
                </c:pt>
                <c:pt idx="373">
                  <c:v>49</c:v>
                </c:pt>
                <c:pt idx="374">
                  <c:v>111</c:v>
                </c:pt>
                <c:pt idx="375">
                  <c:v>138</c:v>
                </c:pt>
                <c:pt idx="376">
                  <c:v>50</c:v>
                </c:pt>
                <c:pt idx="377">
                  <c:v>27</c:v>
                </c:pt>
                <c:pt idx="378">
                  <c:v>105</c:v>
                </c:pt>
                <c:pt idx="379">
                  <c:v>17</c:v>
                </c:pt>
                <c:pt idx="380">
                  <c:v>63</c:v>
                </c:pt>
                <c:pt idx="381">
                  <c:v>210</c:v>
                </c:pt>
                <c:pt idx="382">
                  <c:v>81</c:v>
                </c:pt>
                <c:pt idx="383">
                  <c:v>335</c:v>
                </c:pt>
                <c:pt idx="384">
                  <c:v>154</c:v>
                </c:pt>
                <c:pt idx="385">
                  <c:v>19</c:v>
                </c:pt>
                <c:pt idx="386">
                  <c:v>118</c:v>
                </c:pt>
                <c:pt idx="387">
                  <c:v>46</c:v>
                </c:pt>
                <c:pt idx="388">
                  <c:v>87</c:v>
                </c:pt>
                <c:pt idx="389">
                  <c:v>105</c:v>
                </c:pt>
                <c:pt idx="390">
                  <c:v>509</c:v>
                </c:pt>
                <c:pt idx="391">
                  <c:v>34</c:v>
                </c:pt>
                <c:pt idx="392">
                  <c:v>50</c:v>
                </c:pt>
                <c:pt idx="393">
                  <c:v>46</c:v>
                </c:pt>
                <c:pt idx="394">
                  <c:v>34</c:v>
                </c:pt>
                <c:pt idx="395">
                  <c:v>45</c:v>
                </c:pt>
                <c:pt idx="396">
                  <c:v>32</c:v>
                </c:pt>
                <c:pt idx="397">
                  <c:v>24</c:v>
                </c:pt>
                <c:pt idx="398">
                  <c:v>323</c:v>
                </c:pt>
                <c:pt idx="399">
                  <c:v>139</c:v>
                </c:pt>
                <c:pt idx="400">
                  <c:v>112</c:v>
                </c:pt>
                <c:pt idx="401">
                  <c:v>281</c:v>
                </c:pt>
                <c:pt idx="402">
                  <c:v>43</c:v>
                </c:pt>
                <c:pt idx="403">
                  <c:v>306</c:v>
                </c:pt>
                <c:pt idx="404">
                  <c:v>37</c:v>
                </c:pt>
                <c:pt idx="405">
                  <c:v>128</c:v>
                </c:pt>
                <c:pt idx="406">
                  <c:v>66</c:v>
                </c:pt>
                <c:pt idx="407">
                  <c:v>35</c:v>
                </c:pt>
                <c:pt idx="408">
                  <c:v>830</c:v>
                </c:pt>
                <c:pt idx="409">
                  <c:v>398</c:v>
                </c:pt>
                <c:pt idx="410">
                  <c:v>50</c:v>
                </c:pt>
                <c:pt idx="411">
                  <c:v>69</c:v>
                </c:pt>
                <c:pt idx="412">
                  <c:v>55</c:v>
                </c:pt>
                <c:pt idx="413">
                  <c:v>109</c:v>
                </c:pt>
                <c:pt idx="414">
                  <c:v>225</c:v>
                </c:pt>
                <c:pt idx="415">
                  <c:v>294</c:v>
                </c:pt>
                <c:pt idx="416">
                  <c:v>106</c:v>
                </c:pt>
                <c:pt idx="417">
                  <c:v>404</c:v>
                </c:pt>
                <c:pt idx="418">
                  <c:v>21</c:v>
                </c:pt>
                <c:pt idx="419">
                  <c:v>65</c:v>
                </c:pt>
                <c:pt idx="420">
                  <c:v>1307</c:v>
                </c:pt>
                <c:pt idx="421">
                  <c:v>77</c:v>
                </c:pt>
                <c:pt idx="422">
                  <c:v>265</c:v>
                </c:pt>
                <c:pt idx="423">
                  <c:v>70</c:v>
                </c:pt>
                <c:pt idx="424">
                  <c:v>38</c:v>
                </c:pt>
                <c:pt idx="425">
                  <c:v>39</c:v>
                </c:pt>
                <c:pt idx="426">
                  <c:v>82</c:v>
                </c:pt>
                <c:pt idx="427">
                  <c:v>80</c:v>
                </c:pt>
                <c:pt idx="428">
                  <c:v>699</c:v>
                </c:pt>
                <c:pt idx="429">
                  <c:v>118</c:v>
                </c:pt>
                <c:pt idx="430">
                  <c:v>252</c:v>
                </c:pt>
                <c:pt idx="431">
                  <c:v>148</c:v>
                </c:pt>
                <c:pt idx="432">
                  <c:v>66</c:v>
                </c:pt>
                <c:pt idx="433">
                  <c:v>114</c:v>
                </c:pt>
                <c:pt idx="434">
                  <c:v>20</c:v>
                </c:pt>
                <c:pt idx="435">
                  <c:v>177</c:v>
                </c:pt>
                <c:pt idx="436">
                  <c:v>10</c:v>
                </c:pt>
                <c:pt idx="437">
                  <c:v>32</c:v>
                </c:pt>
                <c:pt idx="438">
                  <c:v>114</c:v>
                </c:pt>
                <c:pt idx="439">
                  <c:v>15</c:v>
                </c:pt>
                <c:pt idx="440">
                  <c:v>25</c:v>
                </c:pt>
                <c:pt idx="441">
                  <c:v>69</c:v>
                </c:pt>
                <c:pt idx="442">
                  <c:v>40</c:v>
                </c:pt>
                <c:pt idx="443">
                  <c:v>43</c:v>
                </c:pt>
                <c:pt idx="444">
                  <c:v>93</c:v>
                </c:pt>
                <c:pt idx="445">
                  <c:v>121</c:v>
                </c:pt>
                <c:pt idx="446">
                  <c:v>47</c:v>
                </c:pt>
                <c:pt idx="447">
                  <c:v>37</c:v>
                </c:pt>
                <c:pt idx="448">
                  <c:v>44</c:v>
                </c:pt>
                <c:pt idx="449">
                  <c:v>43</c:v>
                </c:pt>
                <c:pt idx="450">
                  <c:v>63</c:v>
                </c:pt>
                <c:pt idx="451">
                  <c:v>208</c:v>
                </c:pt>
                <c:pt idx="452">
                  <c:v>82</c:v>
                </c:pt>
                <c:pt idx="453">
                  <c:v>217</c:v>
                </c:pt>
                <c:pt idx="454">
                  <c:v>201</c:v>
                </c:pt>
                <c:pt idx="455">
                  <c:v>120</c:v>
                </c:pt>
                <c:pt idx="456">
                  <c:v>73</c:v>
                </c:pt>
                <c:pt idx="457">
                  <c:v>876</c:v>
                </c:pt>
                <c:pt idx="458">
                  <c:v>63</c:v>
                </c:pt>
                <c:pt idx="459">
                  <c:v>183</c:v>
                </c:pt>
                <c:pt idx="460">
                  <c:v>183</c:v>
                </c:pt>
                <c:pt idx="461">
                  <c:v>52</c:v>
                </c:pt>
                <c:pt idx="462">
                  <c:v>52</c:v>
                </c:pt>
                <c:pt idx="463">
                  <c:v>71</c:v>
                </c:pt>
                <c:pt idx="464">
                  <c:v>116</c:v>
                </c:pt>
                <c:pt idx="465">
                  <c:v>303</c:v>
                </c:pt>
                <c:pt idx="466">
                  <c:v>101</c:v>
                </c:pt>
                <c:pt idx="467">
                  <c:v>39</c:v>
                </c:pt>
                <c:pt idx="468">
                  <c:v>48</c:v>
                </c:pt>
                <c:pt idx="469">
                  <c:v>268</c:v>
                </c:pt>
                <c:pt idx="470">
                  <c:v>79</c:v>
                </c:pt>
                <c:pt idx="471">
                  <c:v>154</c:v>
                </c:pt>
                <c:pt idx="472">
                  <c:v>48</c:v>
                </c:pt>
                <c:pt idx="473">
                  <c:v>34</c:v>
                </c:pt>
                <c:pt idx="474">
                  <c:v>118</c:v>
                </c:pt>
                <c:pt idx="475">
                  <c:v>116</c:v>
                </c:pt>
                <c:pt idx="476">
                  <c:v>2004</c:v>
                </c:pt>
                <c:pt idx="477">
                  <c:v>184</c:v>
                </c:pt>
                <c:pt idx="478">
                  <c:v>244</c:v>
                </c:pt>
                <c:pt idx="479">
                  <c:v>386</c:v>
                </c:pt>
                <c:pt idx="480">
                  <c:v>52</c:v>
                </c:pt>
                <c:pt idx="481">
                  <c:v>167</c:v>
                </c:pt>
                <c:pt idx="482">
                  <c:v>493</c:v>
                </c:pt>
                <c:pt idx="483">
                  <c:v>295</c:v>
                </c:pt>
                <c:pt idx="484">
                  <c:v>351</c:v>
                </c:pt>
                <c:pt idx="485">
                  <c:v>419</c:v>
                </c:pt>
                <c:pt idx="486">
                  <c:v>159</c:v>
                </c:pt>
                <c:pt idx="487">
                  <c:v>138</c:v>
                </c:pt>
                <c:pt idx="488">
                  <c:v>95</c:v>
                </c:pt>
                <c:pt idx="489">
                  <c:v>32</c:v>
                </c:pt>
                <c:pt idx="490">
                  <c:v>26</c:v>
                </c:pt>
                <c:pt idx="491">
                  <c:v>145</c:v>
                </c:pt>
                <c:pt idx="492">
                  <c:v>189</c:v>
                </c:pt>
                <c:pt idx="493">
                  <c:v>255</c:v>
                </c:pt>
                <c:pt idx="494">
                  <c:v>67</c:v>
                </c:pt>
                <c:pt idx="495">
                  <c:v>253</c:v>
                </c:pt>
                <c:pt idx="496">
                  <c:v>463</c:v>
                </c:pt>
                <c:pt idx="497">
                  <c:v>509</c:v>
                </c:pt>
                <c:pt idx="498">
                  <c:v>56</c:v>
                </c:pt>
                <c:pt idx="499">
                  <c:v>486</c:v>
                </c:pt>
                <c:pt idx="500">
                  <c:v>599</c:v>
                </c:pt>
                <c:pt idx="501">
                  <c:v>67</c:v>
                </c:pt>
                <c:pt idx="502">
                  <c:v>392</c:v>
                </c:pt>
                <c:pt idx="503">
                  <c:v>181</c:v>
                </c:pt>
                <c:pt idx="504">
                  <c:v>547</c:v>
                </c:pt>
                <c:pt idx="505">
                  <c:v>114</c:v>
                </c:pt>
                <c:pt idx="506">
                  <c:v>95</c:v>
                </c:pt>
                <c:pt idx="507">
                  <c:v>39</c:v>
                </c:pt>
                <c:pt idx="508">
                  <c:v>365</c:v>
                </c:pt>
                <c:pt idx="509">
                  <c:v>238</c:v>
                </c:pt>
                <c:pt idx="510">
                  <c:v>131</c:v>
                </c:pt>
                <c:pt idx="511">
                  <c:v>159</c:v>
                </c:pt>
                <c:pt idx="512">
                  <c:v>50</c:v>
                </c:pt>
                <c:pt idx="513">
                  <c:v>51</c:v>
                </c:pt>
                <c:pt idx="514">
                  <c:v>217</c:v>
                </c:pt>
                <c:pt idx="515">
                  <c:v>34</c:v>
                </c:pt>
                <c:pt idx="516">
                  <c:v>511</c:v>
                </c:pt>
                <c:pt idx="517">
                  <c:v>614</c:v>
                </c:pt>
                <c:pt idx="518">
                  <c:v>374</c:v>
                </c:pt>
                <c:pt idx="519">
                  <c:v>70</c:v>
                </c:pt>
                <c:pt idx="520">
                  <c:v>48</c:v>
                </c:pt>
                <c:pt idx="521">
                  <c:v>156</c:v>
                </c:pt>
                <c:pt idx="522">
                  <c:v>175</c:v>
                </c:pt>
                <c:pt idx="523">
                  <c:v>153</c:v>
                </c:pt>
                <c:pt idx="524">
                  <c:v>276</c:v>
                </c:pt>
                <c:pt idx="525">
                  <c:v>368</c:v>
                </c:pt>
                <c:pt idx="526">
                  <c:v>435</c:v>
                </c:pt>
                <c:pt idx="527">
                  <c:v>138</c:v>
                </c:pt>
                <c:pt idx="528">
                  <c:v>120</c:v>
                </c:pt>
                <c:pt idx="529">
                  <c:v>89</c:v>
                </c:pt>
                <c:pt idx="530">
                  <c:v>144</c:v>
                </c:pt>
                <c:pt idx="531">
                  <c:v>100</c:v>
                </c:pt>
                <c:pt idx="532">
                  <c:v>75</c:v>
                </c:pt>
                <c:pt idx="533">
                  <c:v>40</c:v>
                </c:pt>
                <c:pt idx="534">
                  <c:v>57</c:v>
                </c:pt>
                <c:pt idx="535">
                  <c:v>109</c:v>
                </c:pt>
                <c:pt idx="536">
                  <c:v>3476</c:v>
                </c:pt>
                <c:pt idx="537">
                  <c:v>2812</c:v>
                </c:pt>
                <c:pt idx="538">
                  <c:v>2711</c:v>
                </c:pt>
                <c:pt idx="539">
                  <c:v>2420</c:v>
                </c:pt>
                <c:pt idx="540">
                  <c:v>2027.0000000000002</c:v>
                </c:pt>
                <c:pt idx="541">
                  <c:v>1947</c:v>
                </c:pt>
                <c:pt idx="542">
                  <c:v>1708</c:v>
                </c:pt>
                <c:pt idx="543">
                  <c:v>1557</c:v>
                </c:pt>
                <c:pt idx="544">
                  <c:v>1549</c:v>
                </c:pt>
                <c:pt idx="545">
                  <c:v>1440</c:v>
                </c:pt>
                <c:pt idx="546">
                  <c:v>1280</c:v>
                </c:pt>
                <c:pt idx="547">
                  <c:v>1266</c:v>
                </c:pt>
                <c:pt idx="548">
                  <c:v>1252</c:v>
                </c:pt>
                <c:pt idx="549">
                  <c:v>1166</c:v>
                </c:pt>
                <c:pt idx="550">
                  <c:v>1128</c:v>
                </c:pt>
                <c:pt idx="551">
                  <c:v>1052</c:v>
                </c:pt>
                <c:pt idx="552">
                  <c:v>1020</c:v>
                </c:pt>
                <c:pt idx="553">
                  <c:v>1002</c:v>
                </c:pt>
                <c:pt idx="554">
                  <c:v>999</c:v>
                </c:pt>
                <c:pt idx="555">
                  <c:v>850</c:v>
                </c:pt>
                <c:pt idx="556">
                  <c:v>840</c:v>
                </c:pt>
                <c:pt idx="557">
                  <c:v>840</c:v>
                </c:pt>
                <c:pt idx="558">
                  <c:v>812</c:v>
                </c:pt>
                <c:pt idx="559">
                  <c:v>770</c:v>
                </c:pt>
                <c:pt idx="560">
                  <c:v>767</c:v>
                </c:pt>
                <c:pt idx="561">
                  <c:v>731</c:v>
                </c:pt>
                <c:pt idx="562">
                  <c:v>730</c:v>
                </c:pt>
                <c:pt idx="563">
                  <c:v>717</c:v>
                </c:pt>
                <c:pt idx="564">
                  <c:v>715</c:v>
                </c:pt>
                <c:pt idx="565">
                  <c:v>634</c:v>
                </c:pt>
                <c:pt idx="566">
                  <c:v>620</c:v>
                </c:pt>
                <c:pt idx="567">
                  <c:v>620</c:v>
                </c:pt>
                <c:pt idx="568">
                  <c:v>605</c:v>
                </c:pt>
                <c:pt idx="569">
                  <c:v>576</c:v>
                </c:pt>
                <c:pt idx="570">
                  <c:v>560</c:v>
                </c:pt>
                <c:pt idx="571">
                  <c:v>540</c:v>
                </c:pt>
                <c:pt idx="572">
                  <c:v>520</c:v>
                </c:pt>
                <c:pt idx="573">
                  <c:v>510</c:v>
                </c:pt>
                <c:pt idx="574">
                  <c:v>510</c:v>
                </c:pt>
                <c:pt idx="575">
                  <c:v>500</c:v>
                </c:pt>
                <c:pt idx="576">
                  <c:v>494</c:v>
                </c:pt>
                <c:pt idx="577">
                  <c:v>491</c:v>
                </c:pt>
                <c:pt idx="578">
                  <c:v>491</c:v>
                </c:pt>
                <c:pt idx="579">
                  <c:v>487</c:v>
                </c:pt>
                <c:pt idx="580">
                  <c:v>470</c:v>
                </c:pt>
                <c:pt idx="581">
                  <c:v>463</c:v>
                </c:pt>
                <c:pt idx="582">
                  <c:v>454</c:v>
                </c:pt>
                <c:pt idx="583">
                  <c:v>430</c:v>
                </c:pt>
                <c:pt idx="584">
                  <c:v>423</c:v>
                </c:pt>
                <c:pt idx="585">
                  <c:v>416</c:v>
                </c:pt>
                <c:pt idx="586">
                  <c:v>412</c:v>
                </c:pt>
                <c:pt idx="587">
                  <c:v>407</c:v>
                </c:pt>
                <c:pt idx="588">
                  <c:v>378</c:v>
                </c:pt>
                <c:pt idx="589">
                  <c:v>376</c:v>
                </c:pt>
                <c:pt idx="590">
                  <c:v>375</c:v>
                </c:pt>
                <c:pt idx="591">
                  <c:v>357</c:v>
                </c:pt>
                <c:pt idx="592">
                  <c:v>345</c:v>
                </c:pt>
                <c:pt idx="593">
                  <c:v>322</c:v>
                </c:pt>
                <c:pt idx="594">
                  <c:v>321</c:v>
                </c:pt>
                <c:pt idx="595">
                  <c:v>321</c:v>
                </c:pt>
                <c:pt idx="596">
                  <c:v>318</c:v>
                </c:pt>
                <c:pt idx="597">
                  <c:v>306</c:v>
                </c:pt>
                <c:pt idx="598">
                  <c:v>306</c:v>
                </c:pt>
                <c:pt idx="599">
                  <c:v>302</c:v>
                </c:pt>
                <c:pt idx="600">
                  <c:v>292</c:v>
                </c:pt>
                <c:pt idx="601">
                  <c:v>289</c:v>
                </c:pt>
                <c:pt idx="602">
                  <c:v>286</c:v>
                </c:pt>
                <c:pt idx="603">
                  <c:v>284</c:v>
                </c:pt>
                <c:pt idx="604">
                  <c:v>283</c:v>
                </c:pt>
                <c:pt idx="605">
                  <c:v>282</c:v>
                </c:pt>
                <c:pt idx="606">
                  <c:v>281</c:v>
                </c:pt>
                <c:pt idx="607">
                  <c:v>262</c:v>
                </c:pt>
                <c:pt idx="608">
                  <c:v>259</c:v>
                </c:pt>
                <c:pt idx="609">
                  <c:v>254</c:v>
                </c:pt>
                <c:pt idx="610">
                  <c:v>245</c:v>
                </c:pt>
                <c:pt idx="611">
                  <c:v>244</c:v>
                </c:pt>
                <c:pt idx="612">
                  <c:v>241</c:v>
                </c:pt>
                <c:pt idx="613">
                  <c:v>230</c:v>
                </c:pt>
                <c:pt idx="614">
                  <c:v>219</c:v>
                </c:pt>
                <c:pt idx="615">
                  <c:v>213</c:v>
                </c:pt>
                <c:pt idx="616">
                  <c:v>209</c:v>
                </c:pt>
                <c:pt idx="617">
                  <c:v>196</c:v>
                </c:pt>
                <c:pt idx="618">
                  <c:v>193</c:v>
                </c:pt>
                <c:pt idx="619">
                  <c:v>190</c:v>
                </c:pt>
                <c:pt idx="620">
                  <c:v>188</c:v>
                </c:pt>
                <c:pt idx="621">
                  <c:v>181</c:v>
                </c:pt>
                <c:pt idx="622">
                  <c:v>180</c:v>
                </c:pt>
                <c:pt idx="623">
                  <c:v>170</c:v>
                </c:pt>
                <c:pt idx="624">
                  <c:v>170</c:v>
                </c:pt>
                <c:pt idx="625">
                  <c:v>169</c:v>
                </c:pt>
                <c:pt idx="626">
                  <c:v>169</c:v>
                </c:pt>
                <c:pt idx="627">
                  <c:v>164</c:v>
                </c:pt>
                <c:pt idx="628">
                  <c:v>163</c:v>
                </c:pt>
                <c:pt idx="629">
                  <c:v>159</c:v>
                </c:pt>
                <c:pt idx="630">
                  <c:v>159</c:v>
                </c:pt>
                <c:pt idx="631">
                  <c:v>150</c:v>
                </c:pt>
                <c:pt idx="632">
                  <c:v>148</c:v>
                </c:pt>
                <c:pt idx="633">
                  <c:v>143</c:v>
                </c:pt>
                <c:pt idx="634">
                  <c:v>143</c:v>
                </c:pt>
                <c:pt idx="635">
                  <c:v>141</c:v>
                </c:pt>
                <c:pt idx="636">
                  <c:v>136</c:v>
                </c:pt>
                <c:pt idx="637">
                  <c:v>136</c:v>
                </c:pt>
                <c:pt idx="638">
                  <c:v>133</c:v>
                </c:pt>
                <c:pt idx="639">
                  <c:v>133</c:v>
                </c:pt>
                <c:pt idx="640">
                  <c:v>126</c:v>
                </c:pt>
                <c:pt idx="641">
                  <c:v>125</c:v>
                </c:pt>
                <c:pt idx="642">
                  <c:v>120</c:v>
                </c:pt>
                <c:pt idx="643">
                  <c:v>120</c:v>
                </c:pt>
                <c:pt idx="644">
                  <c:v>116</c:v>
                </c:pt>
                <c:pt idx="645">
                  <c:v>111</c:v>
                </c:pt>
                <c:pt idx="646">
                  <c:v>110</c:v>
                </c:pt>
                <c:pt idx="647">
                  <c:v>109</c:v>
                </c:pt>
                <c:pt idx="648">
                  <c:v>108</c:v>
                </c:pt>
                <c:pt idx="649">
                  <c:v>102</c:v>
                </c:pt>
                <c:pt idx="650">
                  <c:v>100</c:v>
                </c:pt>
                <c:pt idx="651">
                  <c:v>99</c:v>
                </c:pt>
                <c:pt idx="652">
                  <c:v>99</c:v>
                </c:pt>
                <c:pt idx="653">
                  <c:v>98</c:v>
                </c:pt>
                <c:pt idx="654">
                  <c:v>94</c:v>
                </c:pt>
                <c:pt idx="655">
                  <c:v>94</c:v>
                </c:pt>
                <c:pt idx="656">
                  <c:v>94</c:v>
                </c:pt>
                <c:pt idx="657">
                  <c:v>92</c:v>
                </c:pt>
                <c:pt idx="658">
                  <c:v>91</c:v>
                </c:pt>
                <c:pt idx="659">
                  <c:v>91</c:v>
                </c:pt>
                <c:pt idx="660">
                  <c:v>91</c:v>
                </c:pt>
                <c:pt idx="661">
                  <c:v>90</c:v>
                </c:pt>
                <c:pt idx="662">
                  <c:v>85</c:v>
                </c:pt>
                <c:pt idx="663">
                  <c:v>81</c:v>
                </c:pt>
                <c:pt idx="664">
                  <c:v>80</c:v>
                </c:pt>
                <c:pt idx="665">
                  <c:v>79</c:v>
                </c:pt>
                <c:pt idx="666">
                  <c:v>78</c:v>
                </c:pt>
                <c:pt idx="667">
                  <c:v>77</c:v>
                </c:pt>
                <c:pt idx="668">
                  <c:v>76</c:v>
                </c:pt>
                <c:pt idx="669">
                  <c:v>74</c:v>
                </c:pt>
                <c:pt idx="670">
                  <c:v>74</c:v>
                </c:pt>
                <c:pt idx="671">
                  <c:v>73</c:v>
                </c:pt>
                <c:pt idx="672">
                  <c:v>73</c:v>
                </c:pt>
                <c:pt idx="673">
                  <c:v>72</c:v>
                </c:pt>
                <c:pt idx="674">
                  <c:v>70</c:v>
                </c:pt>
                <c:pt idx="675">
                  <c:v>70</c:v>
                </c:pt>
                <c:pt idx="676">
                  <c:v>70</c:v>
                </c:pt>
                <c:pt idx="677">
                  <c:v>69</c:v>
                </c:pt>
                <c:pt idx="678">
                  <c:v>67</c:v>
                </c:pt>
                <c:pt idx="679">
                  <c:v>65</c:v>
                </c:pt>
                <c:pt idx="680">
                  <c:v>65</c:v>
                </c:pt>
                <c:pt idx="681">
                  <c:v>62</c:v>
                </c:pt>
                <c:pt idx="682">
                  <c:v>62</c:v>
                </c:pt>
                <c:pt idx="683">
                  <c:v>58</c:v>
                </c:pt>
                <c:pt idx="684">
                  <c:v>57</c:v>
                </c:pt>
                <c:pt idx="685">
                  <c:v>57</c:v>
                </c:pt>
                <c:pt idx="686">
                  <c:v>57</c:v>
                </c:pt>
                <c:pt idx="687">
                  <c:v>56</c:v>
                </c:pt>
                <c:pt idx="688">
                  <c:v>54</c:v>
                </c:pt>
                <c:pt idx="689">
                  <c:v>54</c:v>
                </c:pt>
                <c:pt idx="690">
                  <c:v>54</c:v>
                </c:pt>
                <c:pt idx="691">
                  <c:v>54</c:v>
                </c:pt>
                <c:pt idx="692">
                  <c:v>54</c:v>
                </c:pt>
                <c:pt idx="693">
                  <c:v>52</c:v>
                </c:pt>
                <c:pt idx="694">
                  <c:v>50</c:v>
                </c:pt>
                <c:pt idx="695">
                  <c:v>50</c:v>
                </c:pt>
                <c:pt idx="696">
                  <c:v>50</c:v>
                </c:pt>
                <c:pt idx="697">
                  <c:v>49</c:v>
                </c:pt>
                <c:pt idx="698">
                  <c:v>45</c:v>
                </c:pt>
                <c:pt idx="699">
                  <c:v>44</c:v>
                </c:pt>
                <c:pt idx="700">
                  <c:v>44</c:v>
                </c:pt>
                <c:pt idx="701">
                  <c:v>43</c:v>
                </c:pt>
                <c:pt idx="702">
                  <c:v>43</c:v>
                </c:pt>
                <c:pt idx="703">
                  <c:v>42</c:v>
                </c:pt>
                <c:pt idx="704">
                  <c:v>41</c:v>
                </c:pt>
                <c:pt idx="705">
                  <c:v>40</c:v>
                </c:pt>
                <c:pt idx="706">
                  <c:v>39</c:v>
                </c:pt>
                <c:pt idx="707">
                  <c:v>39</c:v>
                </c:pt>
                <c:pt idx="708">
                  <c:v>39</c:v>
                </c:pt>
                <c:pt idx="709">
                  <c:v>39</c:v>
                </c:pt>
                <c:pt idx="710">
                  <c:v>38</c:v>
                </c:pt>
                <c:pt idx="711">
                  <c:v>38</c:v>
                </c:pt>
                <c:pt idx="712">
                  <c:v>38</c:v>
                </c:pt>
                <c:pt idx="713">
                  <c:v>37</c:v>
                </c:pt>
                <c:pt idx="714">
                  <c:v>36</c:v>
                </c:pt>
                <c:pt idx="715">
                  <c:v>36</c:v>
                </c:pt>
                <c:pt idx="716">
                  <c:v>35</c:v>
                </c:pt>
                <c:pt idx="717">
                  <c:v>35</c:v>
                </c:pt>
                <c:pt idx="718">
                  <c:v>35</c:v>
                </c:pt>
                <c:pt idx="719">
                  <c:v>35</c:v>
                </c:pt>
                <c:pt idx="720">
                  <c:v>34</c:v>
                </c:pt>
                <c:pt idx="721">
                  <c:v>33</c:v>
                </c:pt>
                <c:pt idx="722">
                  <c:v>33</c:v>
                </c:pt>
                <c:pt idx="723">
                  <c:v>32</c:v>
                </c:pt>
                <c:pt idx="724">
                  <c:v>31</c:v>
                </c:pt>
                <c:pt idx="725">
                  <c:v>30</c:v>
                </c:pt>
                <c:pt idx="726">
                  <c:v>30</c:v>
                </c:pt>
                <c:pt idx="727">
                  <c:v>30</c:v>
                </c:pt>
                <c:pt idx="728">
                  <c:v>30</c:v>
                </c:pt>
                <c:pt idx="729">
                  <c:v>29</c:v>
                </c:pt>
                <c:pt idx="730">
                  <c:v>29</c:v>
                </c:pt>
                <c:pt idx="731">
                  <c:v>28</c:v>
                </c:pt>
                <c:pt idx="732">
                  <c:v>28</c:v>
                </c:pt>
                <c:pt idx="733">
                  <c:v>28</c:v>
                </c:pt>
                <c:pt idx="734">
                  <c:v>28</c:v>
                </c:pt>
                <c:pt idx="735">
                  <c:v>27</c:v>
                </c:pt>
                <c:pt idx="736">
                  <c:v>26</c:v>
                </c:pt>
                <c:pt idx="737">
                  <c:v>26</c:v>
                </c:pt>
                <c:pt idx="738">
                  <c:v>26</c:v>
                </c:pt>
                <c:pt idx="739">
                  <c:v>25</c:v>
                </c:pt>
                <c:pt idx="740">
                  <c:v>25</c:v>
                </c:pt>
                <c:pt idx="741">
                  <c:v>24</c:v>
                </c:pt>
                <c:pt idx="742">
                  <c:v>24</c:v>
                </c:pt>
                <c:pt idx="743">
                  <c:v>24</c:v>
                </c:pt>
                <c:pt idx="744">
                  <c:v>24</c:v>
                </c:pt>
                <c:pt idx="745">
                  <c:v>23</c:v>
                </c:pt>
                <c:pt idx="746">
                  <c:v>23</c:v>
                </c:pt>
                <c:pt idx="747">
                  <c:v>23</c:v>
                </c:pt>
                <c:pt idx="748">
                  <c:v>22</c:v>
                </c:pt>
                <c:pt idx="749">
                  <c:v>22</c:v>
                </c:pt>
                <c:pt idx="750">
                  <c:v>22</c:v>
                </c:pt>
                <c:pt idx="751">
                  <c:v>22</c:v>
                </c:pt>
                <c:pt idx="752">
                  <c:v>21</c:v>
                </c:pt>
                <c:pt idx="753">
                  <c:v>21</c:v>
                </c:pt>
                <c:pt idx="754">
                  <c:v>21</c:v>
                </c:pt>
                <c:pt idx="755">
                  <c:v>20</c:v>
                </c:pt>
                <c:pt idx="756">
                  <c:v>19</c:v>
                </c:pt>
                <c:pt idx="757">
                  <c:v>19</c:v>
                </c:pt>
                <c:pt idx="758">
                  <c:v>17</c:v>
                </c:pt>
                <c:pt idx="759">
                  <c:v>17</c:v>
                </c:pt>
                <c:pt idx="760">
                  <c:v>17</c:v>
                </c:pt>
                <c:pt idx="761">
                  <c:v>16</c:v>
                </c:pt>
                <c:pt idx="762">
                  <c:v>16</c:v>
                </c:pt>
                <c:pt idx="763">
                  <c:v>15</c:v>
                </c:pt>
                <c:pt idx="764">
                  <c:v>15</c:v>
                </c:pt>
                <c:pt idx="765">
                  <c:v>15</c:v>
                </c:pt>
                <c:pt idx="766">
                  <c:v>14</c:v>
                </c:pt>
                <c:pt idx="767">
                  <c:v>13</c:v>
                </c:pt>
                <c:pt idx="768">
                  <c:v>13</c:v>
                </c:pt>
                <c:pt idx="769">
                  <c:v>11</c:v>
                </c:pt>
                <c:pt idx="770">
                  <c:v>9</c:v>
                </c:pt>
                <c:pt idx="771">
                  <c:v>8</c:v>
                </c:pt>
                <c:pt idx="772" formatCode="General">
                  <c:v>37.9</c:v>
                </c:pt>
                <c:pt idx="773" formatCode="General">
                  <c:v>69.099999999999994</c:v>
                </c:pt>
                <c:pt idx="774" formatCode="General">
                  <c:v>46.1</c:v>
                </c:pt>
                <c:pt idx="775" formatCode="General">
                  <c:v>70.400000000000006</c:v>
                </c:pt>
                <c:pt idx="776" formatCode="General">
                  <c:v>50.4</c:v>
                </c:pt>
                <c:pt idx="777" formatCode="General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A6F-48A7-8888-A59FAF14FB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101208"/>
        <c:axId val="484101864"/>
      </c:scatterChart>
      <c:valAx>
        <c:axId val="48410120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Caudal (m</a:t>
                </a:r>
                <a:r>
                  <a:rPr lang="en-US" baseline="30000"/>
                  <a:t>3</a:t>
                </a:r>
                <a:r>
                  <a:rPr lang="en-US"/>
                  <a:t>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84101864"/>
        <c:crossesAt val="0.1"/>
        <c:crossBetween val="midCat"/>
      </c:valAx>
      <c:valAx>
        <c:axId val="484101864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</a:t>
                </a:r>
                <a:r>
                  <a:rPr lang="en-US" baseline="0"/>
                  <a:t> (mg/l)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84101208"/>
        <c:crossesAt val="0.1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bg1">
                  <a:lumMod val="65000"/>
                  <a:alpha val="52000"/>
                </a:schemeClr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tx1">
                    <a:lumMod val="75000"/>
                    <a:lumOff val="25000"/>
                  </a:schemeClr>
                </a:solidFill>
                <a:prstDash val="dash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0.10055062350893544"/>
                  <c:y val="-0.1050273808366546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</c:trendlineLbl>
          </c:trendline>
          <c:xVal>
            <c:numRef>
              <c:f>FINAL_Solo_Selec_Garr_solv!$E$79:$E$856</c:f>
              <c:numCache>
                <c:formatCode>General</c:formatCode>
                <c:ptCount val="778"/>
                <c:pt idx="0">
                  <c:v>40.76</c:v>
                </c:pt>
                <c:pt idx="1">
                  <c:v>72.037999999999997</c:v>
                </c:pt>
                <c:pt idx="2">
                  <c:v>210.3</c:v>
                </c:pt>
                <c:pt idx="3">
                  <c:v>78.216999999999999</c:v>
                </c:pt>
                <c:pt idx="4">
                  <c:v>32.69</c:v>
                </c:pt>
                <c:pt idx="5">
                  <c:v>20.411000000000001</c:v>
                </c:pt>
                <c:pt idx="6">
                  <c:v>37.804000000000002</c:v>
                </c:pt>
                <c:pt idx="7">
                  <c:v>40.963999999999999</c:v>
                </c:pt>
                <c:pt idx="8">
                  <c:v>76.923000000000002</c:v>
                </c:pt>
                <c:pt idx="9">
                  <c:v>38.844999999999999</c:v>
                </c:pt>
                <c:pt idx="10">
                  <c:v>30.861000000000001</c:v>
                </c:pt>
                <c:pt idx="11">
                  <c:v>17.937999999999999</c:v>
                </c:pt>
                <c:pt idx="12">
                  <c:v>15.861000000000001</c:v>
                </c:pt>
                <c:pt idx="13">
                  <c:v>17.846</c:v>
                </c:pt>
                <c:pt idx="14">
                  <c:v>18.994</c:v>
                </c:pt>
                <c:pt idx="15">
                  <c:v>16.95</c:v>
                </c:pt>
                <c:pt idx="16">
                  <c:v>16.971</c:v>
                </c:pt>
                <c:pt idx="17">
                  <c:v>17.931000000000001</c:v>
                </c:pt>
                <c:pt idx="18">
                  <c:v>47.140999999999998</c:v>
                </c:pt>
                <c:pt idx="19">
                  <c:v>21.488</c:v>
                </c:pt>
                <c:pt idx="20">
                  <c:v>42.347999999999999</c:v>
                </c:pt>
                <c:pt idx="21">
                  <c:v>50.494999999999997</c:v>
                </c:pt>
                <c:pt idx="22">
                  <c:v>93.596999999999994</c:v>
                </c:pt>
                <c:pt idx="23">
                  <c:v>21.337</c:v>
                </c:pt>
                <c:pt idx="24">
                  <c:v>50.627000000000002</c:v>
                </c:pt>
                <c:pt idx="25">
                  <c:v>136.72</c:v>
                </c:pt>
                <c:pt idx="26">
                  <c:v>30.02</c:v>
                </c:pt>
                <c:pt idx="27">
                  <c:v>35.722000000000001</c:v>
                </c:pt>
                <c:pt idx="28">
                  <c:v>31.646999999999998</c:v>
                </c:pt>
                <c:pt idx="29">
                  <c:v>36.054000000000002</c:v>
                </c:pt>
                <c:pt idx="30">
                  <c:v>27.39</c:v>
                </c:pt>
                <c:pt idx="31">
                  <c:v>43.38</c:v>
                </c:pt>
                <c:pt idx="32">
                  <c:v>22.5</c:v>
                </c:pt>
                <c:pt idx="33">
                  <c:v>35.950000000000003</c:v>
                </c:pt>
                <c:pt idx="34">
                  <c:v>21.44</c:v>
                </c:pt>
                <c:pt idx="35">
                  <c:v>32.65</c:v>
                </c:pt>
                <c:pt idx="36">
                  <c:v>54.34</c:v>
                </c:pt>
                <c:pt idx="37">
                  <c:v>76.36</c:v>
                </c:pt>
                <c:pt idx="38">
                  <c:v>33.450000000000003</c:v>
                </c:pt>
                <c:pt idx="39">
                  <c:v>27.81</c:v>
                </c:pt>
                <c:pt idx="40">
                  <c:v>49.05</c:v>
                </c:pt>
                <c:pt idx="41">
                  <c:v>163.13</c:v>
                </c:pt>
                <c:pt idx="42">
                  <c:v>77.209999999999994</c:v>
                </c:pt>
                <c:pt idx="43">
                  <c:v>155.03</c:v>
                </c:pt>
                <c:pt idx="44">
                  <c:v>30.11</c:v>
                </c:pt>
                <c:pt idx="45">
                  <c:v>44.82</c:v>
                </c:pt>
                <c:pt idx="46">
                  <c:v>18.46</c:v>
                </c:pt>
                <c:pt idx="47">
                  <c:v>52.16</c:v>
                </c:pt>
                <c:pt idx="48">
                  <c:v>22.13</c:v>
                </c:pt>
                <c:pt idx="49">
                  <c:v>45.79</c:v>
                </c:pt>
                <c:pt idx="50">
                  <c:v>43.05</c:v>
                </c:pt>
                <c:pt idx="51">
                  <c:v>21.75</c:v>
                </c:pt>
                <c:pt idx="52">
                  <c:v>25.48</c:v>
                </c:pt>
                <c:pt idx="53">
                  <c:v>59.84</c:v>
                </c:pt>
                <c:pt idx="54">
                  <c:v>68.17</c:v>
                </c:pt>
                <c:pt idx="55">
                  <c:v>51.44</c:v>
                </c:pt>
                <c:pt idx="56">
                  <c:v>159.1</c:v>
                </c:pt>
                <c:pt idx="57">
                  <c:v>96.5</c:v>
                </c:pt>
                <c:pt idx="58">
                  <c:v>109.53</c:v>
                </c:pt>
                <c:pt idx="59">
                  <c:v>37.200000000000003</c:v>
                </c:pt>
                <c:pt idx="60">
                  <c:v>20.8</c:v>
                </c:pt>
                <c:pt idx="61">
                  <c:v>27.2</c:v>
                </c:pt>
                <c:pt idx="62">
                  <c:v>120.6</c:v>
                </c:pt>
                <c:pt idx="63">
                  <c:v>86.5</c:v>
                </c:pt>
                <c:pt idx="64">
                  <c:v>210.3</c:v>
                </c:pt>
                <c:pt idx="65">
                  <c:v>50.08</c:v>
                </c:pt>
                <c:pt idx="66">
                  <c:v>179.66</c:v>
                </c:pt>
                <c:pt idx="67">
                  <c:v>187.06</c:v>
                </c:pt>
                <c:pt idx="68">
                  <c:v>45.82</c:v>
                </c:pt>
                <c:pt idx="69">
                  <c:v>25.19</c:v>
                </c:pt>
                <c:pt idx="70">
                  <c:v>95.9</c:v>
                </c:pt>
                <c:pt idx="71">
                  <c:v>24.8</c:v>
                </c:pt>
                <c:pt idx="72">
                  <c:v>58.22</c:v>
                </c:pt>
                <c:pt idx="73">
                  <c:v>162.63999999999999</c:v>
                </c:pt>
                <c:pt idx="74">
                  <c:v>49.5</c:v>
                </c:pt>
                <c:pt idx="75">
                  <c:v>85.037000000000006</c:v>
                </c:pt>
                <c:pt idx="76">
                  <c:v>51.5</c:v>
                </c:pt>
                <c:pt idx="77">
                  <c:v>54.064</c:v>
                </c:pt>
                <c:pt idx="78">
                  <c:v>52.652999999999999</c:v>
                </c:pt>
                <c:pt idx="79">
                  <c:v>68.551000000000002</c:v>
                </c:pt>
                <c:pt idx="80">
                  <c:v>151.023</c:v>
                </c:pt>
                <c:pt idx="81">
                  <c:v>18.64</c:v>
                </c:pt>
                <c:pt idx="82">
                  <c:v>101.655</c:v>
                </c:pt>
                <c:pt idx="83">
                  <c:v>31.475000000000001</c:v>
                </c:pt>
                <c:pt idx="84">
                  <c:v>74.756</c:v>
                </c:pt>
                <c:pt idx="85">
                  <c:v>79.844999999999999</c:v>
                </c:pt>
                <c:pt idx="86">
                  <c:v>140.89599999999999</c:v>
                </c:pt>
                <c:pt idx="87">
                  <c:v>53.948</c:v>
                </c:pt>
                <c:pt idx="88">
                  <c:v>63.329000000000001</c:v>
                </c:pt>
                <c:pt idx="89">
                  <c:v>69.308000000000007</c:v>
                </c:pt>
                <c:pt idx="90">
                  <c:v>366.49400000000003</c:v>
                </c:pt>
                <c:pt idx="91">
                  <c:v>15.683999999999999</c:v>
                </c:pt>
                <c:pt idx="92">
                  <c:v>36.411999999999999</c:v>
                </c:pt>
                <c:pt idx="93">
                  <c:v>28.274999999999999</c:v>
                </c:pt>
                <c:pt idx="94">
                  <c:v>39.734999999999999</c:v>
                </c:pt>
                <c:pt idx="95">
                  <c:v>77.116</c:v>
                </c:pt>
                <c:pt idx="96">
                  <c:v>100.06699999999999</c:v>
                </c:pt>
                <c:pt idx="97">
                  <c:v>19.227</c:v>
                </c:pt>
                <c:pt idx="98">
                  <c:v>13.09</c:v>
                </c:pt>
                <c:pt idx="99">
                  <c:v>9.3729999999999993</c:v>
                </c:pt>
                <c:pt idx="100">
                  <c:v>9.43</c:v>
                </c:pt>
                <c:pt idx="101">
                  <c:v>11.48</c:v>
                </c:pt>
                <c:pt idx="102">
                  <c:v>7.51</c:v>
                </c:pt>
                <c:pt idx="103">
                  <c:v>5.99</c:v>
                </c:pt>
                <c:pt idx="104">
                  <c:v>5.76</c:v>
                </c:pt>
                <c:pt idx="105">
                  <c:v>9.33</c:v>
                </c:pt>
                <c:pt idx="106">
                  <c:v>15.81</c:v>
                </c:pt>
                <c:pt idx="107">
                  <c:v>14.21</c:v>
                </c:pt>
                <c:pt idx="108">
                  <c:v>13.01</c:v>
                </c:pt>
                <c:pt idx="109">
                  <c:v>9.52</c:v>
                </c:pt>
                <c:pt idx="110">
                  <c:v>16.79</c:v>
                </c:pt>
                <c:pt idx="111">
                  <c:v>7.99</c:v>
                </c:pt>
                <c:pt idx="112">
                  <c:v>9.2799999999999994</c:v>
                </c:pt>
                <c:pt idx="113">
                  <c:v>18.86</c:v>
                </c:pt>
                <c:pt idx="114">
                  <c:v>19.87</c:v>
                </c:pt>
                <c:pt idx="115">
                  <c:v>14.76</c:v>
                </c:pt>
                <c:pt idx="116">
                  <c:v>10.62</c:v>
                </c:pt>
                <c:pt idx="117">
                  <c:v>16.79</c:v>
                </c:pt>
                <c:pt idx="118">
                  <c:v>18.39</c:v>
                </c:pt>
                <c:pt idx="119">
                  <c:v>11.35</c:v>
                </c:pt>
                <c:pt idx="120">
                  <c:v>21.67</c:v>
                </c:pt>
                <c:pt idx="121">
                  <c:v>12.08</c:v>
                </c:pt>
                <c:pt idx="122">
                  <c:v>10.81</c:v>
                </c:pt>
                <c:pt idx="123">
                  <c:v>17.97</c:v>
                </c:pt>
                <c:pt idx="124">
                  <c:v>12.77</c:v>
                </c:pt>
                <c:pt idx="125">
                  <c:v>11.6</c:v>
                </c:pt>
                <c:pt idx="126">
                  <c:v>12.7</c:v>
                </c:pt>
                <c:pt idx="127">
                  <c:v>12.68</c:v>
                </c:pt>
                <c:pt idx="128">
                  <c:v>12.58</c:v>
                </c:pt>
                <c:pt idx="129">
                  <c:v>16.309999999999999</c:v>
                </c:pt>
                <c:pt idx="130">
                  <c:v>23.83</c:v>
                </c:pt>
                <c:pt idx="131">
                  <c:v>25.92</c:v>
                </c:pt>
                <c:pt idx="132">
                  <c:v>30.88</c:v>
                </c:pt>
                <c:pt idx="133">
                  <c:v>10.145</c:v>
                </c:pt>
                <c:pt idx="134">
                  <c:v>13.42</c:v>
                </c:pt>
                <c:pt idx="135">
                  <c:v>11.61</c:v>
                </c:pt>
                <c:pt idx="136">
                  <c:v>10.7</c:v>
                </c:pt>
                <c:pt idx="137">
                  <c:v>11.32</c:v>
                </c:pt>
                <c:pt idx="138">
                  <c:v>11.74</c:v>
                </c:pt>
                <c:pt idx="139">
                  <c:v>10.97</c:v>
                </c:pt>
                <c:pt idx="140">
                  <c:v>16.98</c:v>
                </c:pt>
                <c:pt idx="141">
                  <c:v>15.68</c:v>
                </c:pt>
                <c:pt idx="142">
                  <c:v>10.81</c:v>
                </c:pt>
                <c:pt idx="143">
                  <c:v>8.82</c:v>
                </c:pt>
                <c:pt idx="144">
                  <c:v>10.93</c:v>
                </c:pt>
                <c:pt idx="145">
                  <c:v>11.03</c:v>
                </c:pt>
                <c:pt idx="146">
                  <c:v>9.31</c:v>
                </c:pt>
                <c:pt idx="147">
                  <c:v>7.79</c:v>
                </c:pt>
                <c:pt idx="148">
                  <c:v>10.32</c:v>
                </c:pt>
                <c:pt idx="149">
                  <c:v>7.89</c:v>
                </c:pt>
                <c:pt idx="150">
                  <c:v>6.2</c:v>
                </c:pt>
                <c:pt idx="151">
                  <c:v>7.7</c:v>
                </c:pt>
                <c:pt idx="152">
                  <c:v>5.22</c:v>
                </c:pt>
                <c:pt idx="153">
                  <c:v>3.81</c:v>
                </c:pt>
                <c:pt idx="154">
                  <c:v>6.2</c:v>
                </c:pt>
                <c:pt idx="155">
                  <c:v>16.7</c:v>
                </c:pt>
                <c:pt idx="156">
                  <c:v>20.45</c:v>
                </c:pt>
                <c:pt idx="157">
                  <c:v>5.26</c:v>
                </c:pt>
                <c:pt idx="158">
                  <c:v>8.19</c:v>
                </c:pt>
                <c:pt idx="159">
                  <c:v>9.4600000000000009</c:v>
                </c:pt>
                <c:pt idx="160">
                  <c:v>6.95</c:v>
                </c:pt>
                <c:pt idx="161">
                  <c:v>19.47</c:v>
                </c:pt>
                <c:pt idx="162">
                  <c:v>21.52</c:v>
                </c:pt>
                <c:pt idx="163">
                  <c:v>13.955</c:v>
                </c:pt>
                <c:pt idx="164">
                  <c:v>29.36</c:v>
                </c:pt>
                <c:pt idx="165">
                  <c:v>17.686</c:v>
                </c:pt>
                <c:pt idx="166">
                  <c:v>20.681999999999999</c:v>
                </c:pt>
                <c:pt idx="167">
                  <c:v>14.632999999999999</c:v>
                </c:pt>
                <c:pt idx="168">
                  <c:v>15.404</c:v>
                </c:pt>
                <c:pt idx="169">
                  <c:v>16.61</c:v>
                </c:pt>
                <c:pt idx="170">
                  <c:v>27.791</c:v>
                </c:pt>
                <c:pt idx="171">
                  <c:v>10.71</c:v>
                </c:pt>
                <c:pt idx="172">
                  <c:v>7.68</c:v>
                </c:pt>
                <c:pt idx="173">
                  <c:v>16.507999999999999</c:v>
                </c:pt>
                <c:pt idx="174">
                  <c:v>13.837999999999999</c:v>
                </c:pt>
                <c:pt idx="175">
                  <c:v>14.69</c:v>
                </c:pt>
                <c:pt idx="176">
                  <c:v>19.513999999999999</c:v>
                </c:pt>
                <c:pt idx="177">
                  <c:v>22.015999999999998</c:v>
                </c:pt>
                <c:pt idx="178">
                  <c:v>21.477</c:v>
                </c:pt>
                <c:pt idx="179">
                  <c:v>29.681999999999999</c:v>
                </c:pt>
                <c:pt idx="180">
                  <c:v>5.63</c:v>
                </c:pt>
                <c:pt idx="181">
                  <c:v>21.03</c:v>
                </c:pt>
                <c:pt idx="182">
                  <c:v>16.079000000000001</c:v>
                </c:pt>
                <c:pt idx="183">
                  <c:v>29.280999999999999</c:v>
                </c:pt>
                <c:pt idx="184">
                  <c:v>15.476000000000001</c:v>
                </c:pt>
                <c:pt idx="185">
                  <c:v>8.3209999999999997</c:v>
                </c:pt>
                <c:pt idx="186">
                  <c:v>16.353000000000002</c:v>
                </c:pt>
                <c:pt idx="187">
                  <c:v>18.913</c:v>
                </c:pt>
                <c:pt idx="188">
                  <c:v>17.536000000000001</c:v>
                </c:pt>
                <c:pt idx="189">
                  <c:v>38.69</c:v>
                </c:pt>
                <c:pt idx="190">
                  <c:v>7.16</c:v>
                </c:pt>
                <c:pt idx="191">
                  <c:v>6.23</c:v>
                </c:pt>
                <c:pt idx="192">
                  <c:v>5.91</c:v>
                </c:pt>
                <c:pt idx="193">
                  <c:v>5.0599999999999996</c:v>
                </c:pt>
                <c:pt idx="194">
                  <c:v>5.15</c:v>
                </c:pt>
                <c:pt idx="195">
                  <c:v>3.52</c:v>
                </c:pt>
                <c:pt idx="196">
                  <c:v>14.25</c:v>
                </c:pt>
                <c:pt idx="197">
                  <c:v>10.06</c:v>
                </c:pt>
                <c:pt idx="198">
                  <c:v>11.49</c:v>
                </c:pt>
                <c:pt idx="199">
                  <c:v>8.6199999999999992</c:v>
                </c:pt>
                <c:pt idx="200">
                  <c:v>10.7</c:v>
                </c:pt>
                <c:pt idx="201">
                  <c:v>11.35</c:v>
                </c:pt>
                <c:pt idx="202">
                  <c:v>5.83</c:v>
                </c:pt>
                <c:pt idx="203">
                  <c:v>17.03</c:v>
                </c:pt>
                <c:pt idx="204">
                  <c:v>7.3</c:v>
                </c:pt>
                <c:pt idx="205">
                  <c:v>33.29</c:v>
                </c:pt>
                <c:pt idx="206">
                  <c:v>11.75</c:v>
                </c:pt>
                <c:pt idx="207">
                  <c:v>9.92</c:v>
                </c:pt>
                <c:pt idx="208">
                  <c:v>14.36</c:v>
                </c:pt>
                <c:pt idx="209">
                  <c:v>9.92</c:v>
                </c:pt>
                <c:pt idx="210">
                  <c:v>9.23</c:v>
                </c:pt>
                <c:pt idx="211">
                  <c:v>8.0299999999999994</c:v>
                </c:pt>
                <c:pt idx="212">
                  <c:v>11.06</c:v>
                </c:pt>
                <c:pt idx="213">
                  <c:v>19.14</c:v>
                </c:pt>
                <c:pt idx="214">
                  <c:v>11.79</c:v>
                </c:pt>
                <c:pt idx="215">
                  <c:v>14.41</c:v>
                </c:pt>
                <c:pt idx="216">
                  <c:v>7.17</c:v>
                </c:pt>
                <c:pt idx="217">
                  <c:v>6.12</c:v>
                </c:pt>
                <c:pt idx="218">
                  <c:v>9.74</c:v>
                </c:pt>
                <c:pt idx="219">
                  <c:v>10.09</c:v>
                </c:pt>
                <c:pt idx="220">
                  <c:v>19.27</c:v>
                </c:pt>
                <c:pt idx="221">
                  <c:v>10.28</c:v>
                </c:pt>
                <c:pt idx="222">
                  <c:v>11.61</c:v>
                </c:pt>
                <c:pt idx="223">
                  <c:v>18.61</c:v>
                </c:pt>
                <c:pt idx="224">
                  <c:v>28.86</c:v>
                </c:pt>
                <c:pt idx="225">
                  <c:v>10.55</c:v>
                </c:pt>
                <c:pt idx="226">
                  <c:v>16.16</c:v>
                </c:pt>
                <c:pt idx="227">
                  <c:v>7.7</c:v>
                </c:pt>
                <c:pt idx="228">
                  <c:v>7.73</c:v>
                </c:pt>
                <c:pt idx="229">
                  <c:v>6.4</c:v>
                </c:pt>
                <c:pt idx="230">
                  <c:v>7.56</c:v>
                </c:pt>
                <c:pt idx="231">
                  <c:v>5.74</c:v>
                </c:pt>
                <c:pt idx="232">
                  <c:v>8.94</c:v>
                </c:pt>
                <c:pt idx="233">
                  <c:v>6.41</c:v>
                </c:pt>
                <c:pt idx="234">
                  <c:v>8.64</c:v>
                </c:pt>
                <c:pt idx="235">
                  <c:v>6.87</c:v>
                </c:pt>
                <c:pt idx="236">
                  <c:v>10.91</c:v>
                </c:pt>
                <c:pt idx="237">
                  <c:v>9</c:v>
                </c:pt>
                <c:pt idx="238">
                  <c:v>5.86</c:v>
                </c:pt>
                <c:pt idx="239">
                  <c:v>9.8699999999999992</c:v>
                </c:pt>
                <c:pt idx="240">
                  <c:v>5.17</c:v>
                </c:pt>
                <c:pt idx="241">
                  <c:v>6.7</c:v>
                </c:pt>
                <c:pt idx="242">
                  <c:v>3.5</c:v>
                </c:pt>
                <c:pt idx="243">
                  <c:v>3.76</c:v>
                </c:pt>
                <c:pt idx="244">
                  <c:v>5.47</c:v>
                </c:pt>
                <c:pt idx="245">
                  <c:v>9.6999999999999993</c:v>
                </c:pt>
                <c:pt idx="246">
                  <c:v>4.4400000000000004</c:v>
                </c:pt>
                <c:pt idx="247">
                  <c:v>3.82</c:v>
                </c:pt>
                <c:pt idx="248">
                  <c:v>3.57</c:v>
                </c:pt>
                <c:pt idx="249">
                  <c:v>8.33</c:v>
                </c:pt>
                <c:pt idx="250">
                  <c:v>7.59</c:v>
                </c:pt>
                <c:pt idx="251">
                  <c:v>8.0500000000000007</c:v>
                </c:pt>
                <c:pt idx="252">
                  <c:v>17.420000000000002</c:v>
                </c:pt>
                <c:pt idx="253">
                  <c:v>8.3360000000000003</c:v>
                </c:pt>
                <c:pt idx="254">
                  <c:v>7.5869999999999997</c:v>
                </c:pt>
                <c:pt idx="255">
                  <c:v>19.308</c:v>
                </c:pt>
                <c:pt idx="256">
                  <c:v>18.527999999999999</c:v>
                </c:pt>
                <c:pt idx="257">
                  <c:v>9.3960000000000008</c:v>
                </c:pt>
                <c:pt idx="258">
                  <c:v>10.404</c:v>
                </c:pt>
                <c:pt idx="259">
                  <c:v>20.893999999999998</c:v>
                </c:pt>
                <c:pt idx="260">
                  <c:v>13.278</c:v>
                </c:pt>
                <c:pt idx="261">
                  <c:v>12.791</c:v>
                </c:pt>
                <c:pt idx="262">
                  <c:v>13.278</c:v>
                </c:pt>
                <c:pt idx="263">
                  <c:v>11.632</c:v>
                </c:pt>
                <c:pt idx="264">
                  <c:v>6.4009999999999998</c:v>
                </c:pt>
                <c:pt idx="265">
                  <c:v>22.550999999999998</c:v>
                </c:pt>
                <c:pt idx="266">
                  <c:v>21.399000000000001</c:v>
                </c:pt>
                <c:pt idx="267">
                  <c:v>10.826000000000001</c:v>
                </c:pt>
                <c:pt idx="268" formatCode="0.00">
                  <c:v>9.6750000000000007</c:v>
                </c:pt>
                <c:pt idx="269" formatCode="0.00">
                  <c:v>8.1649999999999991</c:v>
                </c:pt>
                <c:pt idx="270" formatCode="0.00">
                  <c:v>18.997</c:v>
                </c:pt>
                <c:pt idx="271" formatCode="0.00">
                  <c:v>13.403</c:v>
                </c:pt>
                <c:pt idx="272" formatCode="0.00">
                  <c:v>7.7679999999999998</c:v>
                </c:pt>
                <c:pt idx="273" formatCode="0.00">
                  <c:v>33.649000000000001</c:v>
                </c:pt>
                <c:pt idx="274" formatCode="0.00">
                  <c:v>10.238</c:v>
                </c:pt>
                <c:pt idx="275" formatCode="0.00">
                  <c:v>12.821</c:v>
                </c:pt>
                <c:pt idx="276" formatCode="0.00">
                  <c:v>12.821</c:v>
                </c:pt>
                <c:pt idx="277" formatCode="0.00">
                  <c:v>12.51</c:v>
                </c:pt>
                <c:pt idx="278" formatCode="0.00">
                  <c:v>12.51</c:v>
                </c:pt>
                <c:pt idx="279" formatCode="0.00">
                  <c:v>9.8800000000000008</c:v>
                </c:pt>
                <c:pt idx="280" formatCode="0.00">
                  <c:v>7.91</c:v>
                </c:pt>
                <c:pt idx="281" formatCode="0.00">
                  <c:v>29.32</c:v>
                </c:pt>
                <c:pt idx="282" formatCode="0.00">
                  <c:v>15.13</c:v>
                </c:pt>
                <c:pt idx="283" formatCode="0.00">
                  <c:v>11</c:v>
                </c:pt>
                <c:pt idx="284" formatCode="0.00">
                  <c:v>6.97</c:v>
                </c:pt>
                <c:pt idx="285" formatCode="0.00">
                  <c:v>23.09</c:v>
                </c:pt>
                <c:pt idx="286" formatCode="0.00">
                  <c:v>15.08</c:v>
                </c:pt>
                <c:pt idx="287" formatCode="0.00">
                  <c:v>21.8</c:v>
                </c:pt>
                <c:pt idx="288" formatCode="0.00">
                  <c:v>21.18</c:v>
                </c:pt>
                <c:pt idx="289" formatCode="0.00">
                  <c:v>8.4499999999999993</c:v>
                </c:pt>
                <c:pt idx="290" formatCode="0.00">
                  <c:v>12.97</c:v>
                </c:pt>
                <c:pt idx="291" formatCode="0.00">
                  <c:v>7.91</c:v>
                </c:pt>
                <c:pt idx="292" formatCode="0.00">
                  <c:v>94.83</c:v>
                </c:pt>
                <c:pt idx="293" formatCode="0.00">
                  <c:v>35.729999999999997</c:v>
                </c:pt>
                <c:pt idx="294" formatCode="0.00">
                  <c:v>25.23</c:v>
                </c:pt>
                <c:pt idx="295" formatCode="0.00">
                  <c:v>25.23</c:v>
                </c:pt>
                <c:pt idx="296" formatCode="0.00">
                  <c:v>12.51</c:v>
                </c:pt>
                <c:pt idx="297" formatCode="0.00">
                  <c:v>15.05</c:v>
                </c:pt>
                <c:pt idx="298" formatCode="0.00">
                  <c:v>41.31</c:v>
                </c:pt>
                <c:pt idx="299" formatCode="0.00">
                  <c:v>39.340000000000003</c:v>
                </c:pt>
                <c:pt idx="300" formatCode="0.00">
                  <c:v>10.65</c:v>
                </c:pt>
                <c:pt idx="301" formatCode="0.00">
                  <c:v>18.95</c:v>
                </c:pt>
                <c:pt idx="302" formatCode="0.00">
                  <c:v>9.43</c:v>
                </c:pt>
                <c:pt idx="303" formatCode="0.00">
                  <c:v>3.41</c:v>
                </c:pt>
                <c:pt idx="304" formatCode="0.00">
                  <c:v>7.7</c:v>
                </c:pt>
                <c:pt idx="305" formatCode="0.00">
                  <c:v>7.56</c:v>
                </c:pt>
                <c:pt idx="306" formatCode="0.00">
                  <c:v>9.8000000000000007</c:v>
                </c:pt>
                <c:pt idx="307" formatCode="0.00">
                  <c:v>6.65</c:v>
                </c:pt>
                <c:pt idx="308" formatCode="0.00">
                  <c:v>11.89</c:v>
                </c:pt>
                <c:pt idx="309" formatCode="0.00">
                  <c:v>13.89</c:v>
                </c:pt>
                <c:pt idx="310" formatCode="0.00">
                  <c:v>12.31</c:v>
                </c:pt>
                <c:pt idx="311" formatCode="0.00">
                  <c:v>10.45</c:v>
                </c:pt>
                <c:pt idx="312" formatCode="0.00">
                  <c:v>10.44</c:v>
                </c:pt>
                <c:pt idx="313" formatCode="0.00">
                  <c:v>25.55</c:v>
                </c:pt>
                <c:pt idx="314" formatCode="0.00">
                  <c:v>13</c:v>
                </c:pt>
                <c:pt idx="315" formatCode="0.00">
                  <c:v>9.86</c:v>
                </c:pt>
                <c:pt idx="316" formatCode="0.00">
                  <c:v>14.79</c:v>
                </c:pt>
                <c:pt idx="317" formatCode="0.00">
                  <c:v>12.09</c:v>
                </c:pt>
                <c:pt idx="318" formatCode="0.00">
                  <c:v>16.84</c:v>
                </c:pt>
                <c:pt idx="319" formatCode="0.00">
                  <c:v>13.33</c:v>
                </c:pt>
                <c:pt idx="320" formatCode="0.00">
                  <c:v>29.34</c:v>
                </c:pt>
                <c:pt idx="321" formatCode="0.00">
                  <c:v>12.8</c:v>
                </c:pt>
                <c:pt idx="322" formatCode="0.00">
                  <c:v>6.77</c:v>
                </c:pt>
                <c:pt idx="323" formatCode="0.00">
                  <c:v>10.019</c:v>
                </c:pt>
                <c:pt idx="324" formatCode="0.00">
                  <c:v>13.725</c:v>
                </c:pt>
                <c:pt idx="325" formatCode="0.00">
                  <c:v>25.655999999999999</c:v>
                </c:pt>
                <c:pt idx="326" formatCode="0.00">
                  <c:v>18.484000000000002</c:v>
                </c:pt>
                <c:pt idx="327" formatCode="0.00">
                  <c:v>25.367999999999999</c:v>
                </c:pt>
                <c:pt idx="328" formatCode="0.00">
                  <c:v>10.581</c:v>
                </c:pt>
                <c:pt idx="329" formatCode="0.00">
                  <c:v>11.423</c:v>
                </c:pt>
                <c:pt idx="330" formatCode="0.00">
                  <c:v>22.433</c:v>
                </c:pt>
                <c:pt idx="331" formatCode="0.00">
                  <c:v>18.390999999999998</c:v>
                </c:pt>
                <c:pt idx="332" formatCode="0.00">
                  <c:v>17.888000000000002</c:v>
                </c:pt>
                <c:pt idx="333" formatCode="0.00">
                  <c:v>38.06</c:v>
                </c:pt>
                <c:pt idx="334" formatCode="0.00">
                  <c:v>63.732999999999997</c:v>
                </c:pt>
                <c:pt idx="335" formatCode="0.00">
                  <c:v>17.475999999999999</c:v>
                </c:pt>
                <c:pt idx="336" formatCode="0.00">
                  <c:v>9.1780000000000008</c:v>
                </c:pt>
                <c:pt idx="337" formatCode="0.00">
                  <c:v>21.27</c:v>
                </c:pt>
                <c:pt idx="338" formatCode="0.00">
                  <c:v>26.06</c:v>
                </c:pt>
                <c:pt idx="339" formatCode="0.00">
                  <c:v>16.34</c:v>
                </c:pt>
                <c:pt idx="340" formatCode="0.00">
                  <c:v>23.812000000000001</c:v>
                </c:pt>
                <c:pt idx="341" formatCode="0.00">
                  <c:v>13.004</c:v>
                </c:pt>
                <c:pt idx="342" formatCode="0.00">
                  <c:v>36.454999999999998</c:v>
                </c:pt>
                <c:pt idx="343" formatCode="0.00">
                  <c:v>17.969000000000001</c:v>
                </c:pt>
                <c:pt idx="344" formatCode="0.00">
                  <c:v>18.564</c:v>
                </c:pt>
                <c:pt idx="345" formatCode="0.00">
                  <c:v>14.64</c:v>
                </c:pt>
                <c:pt idx="346" formatCode="0.00">
                  <c:v>24.959</c:v>
                </c:pt>
                <c:pt idx="347" formatCode="0.00">
                  <c:v>29.151</c:v>
                </c:pt>
                <c:pt idx="348" formatCode="0.00">
                  <c:v>14.977</c:v>
                </c:pt>
                <c:pt idx="349" formatCode="0.00">
                  <c:v>15.377000000000001</c:v>
                </c:pt>
                <c:pt idx="350" formatCode="0.00">
                  <c:v>17.654</c:v>
                </c:pt>
                <c:pt idx="351" formatCode="0.00">
                  <c:v>15.768000000000001</c:v>
                </c:pt>
                <c:pt idx="352">
                  <c:v>16.75</c:v>
                </c:pt>
                <c:pt idx="353">
                  <c:v>21.19</c:v>
                </c:pt>
                <c:pt idx="354">
                  <c:v>25.65</c:v>
                </c:pt>
                <c:pt idx="355">
                  <c:v>5.94</c:v>
                </c:pt>
                <c:pt idx="356">
                  <c:v>6.2</c:v>
                </c:pt>
                <c:pt idx="357">
                  <c:v>6.78</c:v>
                </c:pt>
              </c:numCache>
            </c:numRef>
          </c:xVal>
          <c:yVal>
            <c:numRef>
              <c:f>FINAL_Solo_Selec_Garr_solv!$H$79:$H$856</c:f>
              <c:numCache>
                <c:formatCode>0.0</c:formatCode>
                <c:ptCount val="778"/>
                <c:pt idx="0">
                  <c:v>294</c:v>
                </c:pt>
                <c:pt idx="1">
                  <c:v>329</c:v>
                </c:pt>
                <c:pt idx="2">
                  <c:v>1137</c:v>
                </c:pt>
                <c:pt idx="3">
                  <c:v>842</c:v>
                </c:pt>
                <c:pt idx="4">
                  <c:v>248</c:v>
                </c:pt>
                <c:pt idx="5">
                  <c:v>246</c:v>
                </c:pt>
                <c:pt idx="6">
                  <c:v>207</c:v>
                </c:pt>
                <c:pt idx="7">
                  <c:v>351</c:v>
                </c:pt>
                <c:pt idx="8">
                  <c:v>324</c:v>
                </c:pt>
                <c:pt idx="9">
                  <c:v>327</c:v>
                </c:pt>
                <c:pt idx="10">
                  <c:v>224</c:v>
                </c:pt>
                <c:pt idx="11">
                  <c:v>167</c:v>
                </c:pt>
                <c:pt idx="12">
                  <c:v>85</c:v>
                </c:pt>
                <c:pt idx="13">
                  <c:v>41</c:v>
                </c:pt>
                <c:pt idx="14">
                  <c:v>121</c:v>
                </c:pt>
                <c:pt idx="15">
                  <c:v>88</c:v>
                </c:pt>
                <c:pt idx="16">
                  <c:v>77</c:v>
                </c:pt>
                <c:pt idx="17">
                  <c:v>86</c:v>
                </c:pt>
                <c:pt idx="18">
                  <c:v>749</c:v>
                </c:pt>
                <c:pt idx="19">
                  <c:v>107</c:v>
                </c:pt>
                <c:pt idx="20">
                  <c:v>220</c:v>
                </c:pt>
                <c:pt idx="21">
                  <c:v>262</c:v>
                </c:pt>
                <c:pt idx="22">
                  <c:v>723</c:v>
                </c:pt>
                <c:pt idx="23">
                  <c:v>275</c:v>
                </c:pt>
                <c:pt idx="24">
                  <c:v>69</c:v>
                </c:pt>
                <c:pt idx="25">
                  <c:v>1059</c:v>
                </c:pt>
                <c:pt idx="26">
                  <c:v>38</c:v>
                </c:pt>
                <c:pt idx="27">
                  <c:v>131</c:v>
                </c:pt>
                <c:pt idx="28">
                  <c:v>74</c:v>
                </c:pt>
                <c:pt idx="29">
                  <c:v>124</c:v>
                </c:pt>
                <c:pt idx="30">
                  <c:v>105</c:v>
                </c:pt>
                <c:pt idx="31">
                  <c:v>35</c:v>
                </c:pt>
                <c:pt idx="32">
                  <c:v>95</c:v>
                </c:pt>
                <c:pt idx="33">
                  <c:v>78</c:v>
                </c:pt>
                <c:pt idx="34">
                  <c:v>12</c:v>
                </c:pt>
                <c:pt idx="35">
                  <c:v>330</c:v>
                </c:pt>
                <c:pt idx="36">
                  <c:v>179</c:v>
                </c:pt>
                <c:pt idx="37">
                  <c:v>371</c:v>
                </c:pt>
                <c:pt idx="38">
                  <c:v>62</c:v>
                </c:pt>
                <c:pt idx="39">
                  <c:v>147</c:v>
                </c:pt>
                <c:pt idx="40">
                  <c:v>106</c:v>
                </c:pt>
                <c:pt idx="41">
                  <c:v>497</c:v>
                </c:pt>
                <c:pt idx="42">
                  <c:v>161</c:v>
                </c:pt>
                <c:pt idx="43">
                  <c:v>209</c:v>
                </c:pt>
                <c:pt idx="44">
                  <c:v>89</c:v>
                </c:pt>
                <c:pt idx="45">
                  <c:v>149</c:v>
                </c:pt>
                <c:pt idx="46">
                  <c:v>54</c:v>
                </c:pt>
                <c:pt idx="47">
                  <c:v>323</c:v>
                </c:pt>
                <c:pt idx="48">
                  <c:v>102</c:v>
                </c:pt>
                <c:pt idx="49">
                  <c:v>303</c:v>
                </c:pt>
                <c:pt idx="50">
                  <c:v>58</c:v>
                </c:pt>
                <c:pt idx="51">
                  <c:v>54</c:v>
                </c:pt>
                <c:pt idx="52">
                  <c:v>103</c:v>
                </c:pt>
                <c:pt idx="53">
                  <c:v>286</c:v>
                </c:pt>
                <c:pt idx="54">
                  <c:v>550</c:v>
                </c:pt>
                <c:pt idx="55">
                  <c:v>207</c:v>
                </c:pt>
                <c:pt idx="56">
                  <c:v>556</c:v>
                </c:pt>
                <c:pt idx="57">
                  <c:v>256</c:v>
                </c:pt>
                <c:pt idx="58">
                  <c:v>341</c:v>
                </c:pt>
                <c:pt idx="59">
                  <c:v>274</c:v>
                </c:pt>
                <c:pt idx="60">
                  <c:v>57</c:v>
                </c:pt>
                <c:pt idx="61">
                  <c:v>76</c:v>
                </c:pt>
                <c:pt idx="62">
                  <c:v>121</c:v>
                </c:pt>
                <c:pt idx="63">
                  <c:v>301</c:v>
                </c:pt>
                <c:pt idx="64">
                  <c:v>528</c:v>
                </c:pt>
                <c:pt idx="65">
                  <c:v>114</c:v>
                </c:pt>
                <c:pt idx="66">
                  <c:v>343</c:v>
                </c:pt>
                <c:pt idx="67">
                  <c:v>209</c:v>
                </c:pt>
                <c:pt idx="68">
                  <c:v>76</c:v>
                </c:pt>
                <c:pt idx="69">
                  <c:v>103</c:v>
                </c:pt>
                <c:pt idx="70">
                  <c:v>166</c:v>
                </c:pt>
                <c:pt idx="71">
                  <c:v>93</c:v>
                </c:pt>
                <c:pt idx="72">
                  <c:v>344</c:v>
                </c:pt>
                <c:pt idx="73">
                  <c:v>247</c:v>
                </c:pt>
                <c:pt idx="74">
                  <c:v>56</c:v>
                </c:pt>
                <c:pt idx="75">
                  <c:v>156</c:v>
                </c:pt>
                <c:pt idx="76">
                  <c:v>74</c:v>
                </c:pt>
                <c:pt idx="77">
                  <c:v>89</c:v>
                </c:pt>
                <c:pt idx="78">
                  <c:v>50</c:v>
                </c:pt>
                <c:pt idx="79">
                  <c:v>254</c:v>
                </c:pt>
                <c:pt idx="80">
                  <c:v>440</c:v>
                </c:pt>
                <c:pt idx="81">
                  <c:v>274</c:v>
                </c:pt>
                <c:pt idx="82">
                  <c:v>191</c:v>
                </c:pt>
                <c:pt idx="83">
                  <c:v>153</c:v>
                </c:pt>
                <c:pt idx="84">
                  <c:v>70</c:v>
                </c:pt>
                <c:pt idx="85">
                  <c:v>191</c:v>
                </c:pt>
                <c:pt idx="86">
                  <c:v>175</c:v>
                </c:pt>
                <c:pt idx="87">
                  <c:v>230</c:v>
                </c:pt>
                <c:pt idx="88">
                  <c:v>257</c:v>
                </c:pt>
                <c:pt idx="89">
                  <c:v>256</c:v>
                </c:pt>
                <c:pt idx="90">
                  <c:v>256</c:v>
                </c:pt>
                <c:pt idx="91">
                  <c:v>18</c:v>
                </c:pt>
                <c:pt idx="92">
                  <c:v>288</c:v>
                </c:pt>
                <c:pt idx="93">
                  <c:v>38</c:v>
                </c:pt>
                <c:pt idx="94">
                  <c:v>73</c:v>
                </c:pt>
                <c:pt idx="95">
                  <c:v>242</c:v>
                </c:pt>
                <c:pt idx="96">
                  <c:v>61</c:v>
                </c:pt>
                <c:pt idx="97">
                  <c:v>14</c:v>
                </c:pt>
                <c:pt idx="98">
                  <c:v>29</c:v>
                </c:pt>
                <c:pt idx="99">
                  <c:v>5</c:v>
                </c:pt>
                <c:pt idx="100">
                  <c:v>29</c:v>
                </c:pt>
                <c:pt idx="101">
                  <c:v>31</c:v>
                </c:pt>
                <c:pt idx="102">
                  <c:v>27</c:v>
                </c:pt>
                <c:pt idx="103">
                  <c:v>29</c:v>
                </c:pt>
                <c:pt idx="104">
                  <c:v>32</c:v>
                </c:pt>
                <c:pt idx="105">
                  <c:v>55</c:v>
                </c:pt>
                <c:pt idx="106">
                  <c:v>39</c:v>
                </c:pt>
                <c:pt idx="107">
                  <c:v>30</c:v>
                </c:pt>
                <c:pt idx="108">
                  <c:v>22</c:v>
                </c:pt>
                <c:pt idx="109">
                  <c:v>32</c:v>
                </c:pt>
                <c:pt idx="110">
                  <c:v>29</c:v>
                </c:pt>
                <c:pt idx="111">
                  <c:v>43</c:v>
                </c:pt>
                <c:pt idx="112">
                  <c:v>28</c:v>
                </c:pt>
                <c:pt idx="113">
                  <c:v>39</c:v>
                </c:pt>
                <c:pt idx="114">
                  <c:v>32</c:v>
                </c:pt>
                <c:pt idx="115">
                  <c:v>26</c:v>
                </c:pt>
                <c:pt idx="116">
                  <c:v>27</c:v>
                </c:pt>
                <c:pt idx="117">
                  <c:v>29</c:v>
                </c:pt>
                <c:pt idx="118">
                  <c:v>68</c:v>
                </c:pt>
                <c:pt idx="119">
                  <c:v>29</c:v>
                </c:pt>
                <c:pt idx="120">
                  <c:v>26</c:v>
                </c:pt>
                <c:pt idx="121">
                  <c:v>26</c:v>
                </c:pt>
                <c:pt idx="122">
                  <c:v>32</c:v>
                </c:pt>
                <c:pt idx="123">
                  <c:v>31</c:v>
                </c:pt>
                <c:pt idx="124">
                  <c:v>29</c:v>
                </c:pt>
                <c:pt idx="125">
                  <c:v>26</c:v>
                </c:pt>
                <c:pt idx="126">
                  <c:v>22</c:v>
                </c:pt>
                <c:pt idx="127">
                  <c:v>36</c:v>
                </c:pt>
                <c:pt idx="128">
                  <c:v>30</c:v>
                </c:pt>
                <c:pt idx="129">
                  <c:v>27</c:v>
                </c:pt>
                <c:pt idx="130">
                  <c:v>25</c:v>
                </c:pt>
                <c:pt idx="131">
                  <c:v>39</c:v>
                </c:pt>
                <c:pt idx="132">
                  <c:v>39</c:v>
                </c:pt>
                <c:pt idx="133">
                  <c:v>9</c:v>
                </c:pt>
                <c:pt idx="134">
                  <c:v>24</c:v>
                </c:pt>
                <c:pt idx="135">
                  <c:v>27</c:v>
                </c:pt>
                <c:pt idx="136">
                  <c:v>28</c:v>
                </c:pt>
                <c:pt idx="137">
                  <c:v>25</c:v>
                </c:pt>
                <c:pt idx="138">
                  <c:v>10</c:v>
                </c:pt>
                <c:pt idx="139">
                  <c:v>22</c:v>
                </c:pt>
                <c:pt idx="140">
                  <c:v>44</c:v>
                </c:pt>
                <c:pt idx="141">
                  <c:v>28</c:v>
                </c:pt>
                <c:pt idx="142">
                  <c:v>26</c:v>
                </c:pt>
                <c:pt idx="143">
                  <c:v>25</c:v>
                </c:pt>
                <c:pt idx="144">
                  <c:v>26</c:v>
                </c:pt>
                <c:pt idx="145">
                  <c:v>20</c:v>
                </c:pt>
                <c:pt idx="146">
                  <c:v>29</c:v>
                </c:pt>
                <c:pt idx="147">
                  <c:v>23</c:v>
                </c:pt>
                <c:pt idx="148">
                  <c:v>27</c:v>
                </c:pt>
                <c:pt idx="149">
                  <c:v>25</c:v>
                </c:pt>
                <c:pt idx="150">
                  <c:v>24</c:v>
                </c:pt>
                <c:pt idx="151">
                  <c:v>28</c:v>
                </c:pt>
                <c:pt idx="152">
                  <c:v>26</c:v>
                </c:pt>
                <c:pt idx="153">
                  <c:v>25</c:v>
                </c:pt>
                <c:pt idx="154">
                  <c:v>27</c:v>
                </c:pt>
                <c:pt idx="155">
                  <c:v>24</c:v>
                </c:pt>
                <c:pt idx="156">
                  <c:v>10</c:v>
                </c:pt>
                <c:pt idx="157">
                  <c:v>26</c:v>
                </c:pt>
                <c:pt idx="158">
                  <c:v>13</c:v>
                </c:pt>
                <c:pt idx="159">
                  <c:v>36</c:v>
                </c:pt>
                <c:pt idx="160">
                  <c:v>37</c:v>
                </c:pt>
                <c:pt idx="161">
                  <c:v>27</c:v>
                </c:pt>
                <c:pt idx="162">
                  <c:v>39</c:v>
                </c:pt>
                <c:pt idx="163">
                  <c:v>25</c:v>
                </c:pt>
                <c:pt idx="164">
                  <c:v>51</c:v>
                </c:pt>
                <c:pt idx="165">
                  <c:v>25</c:v>
                </c:pt>
                <c:pt idx="166">
                  <c:v>52</c:v>
                </c:pt>
                <c:pt idx="167">
                  <c:v>24</c:v>
                </c:pt>
                <c:pt idx="168">
                  <c:v>13</c:v>
                </c:pt>
                <c:pt idx="169">
                  <c:v>15</c:v>
                </c:pt>
                <c:pt idx="170">
                  <c:v>16</c:v>
                </c:pt>
                <c:pt idx="171">
                  <c:v>18</c:v>
                </c:pt>
                <c:pt idx="172">
                  <c:v>19</c:v>
                </c:pt>
                <c:pt idx="173">
                  <c:v>19</c:v>
                </c:pt>
                <c:pt idx="174">
                  <c:v>19</c:v>
                </c:pt>
                <c:pt idx="175">
                  <c:v>69</c:v>
                </c:pt>
                <c:pt idx="176">
                  <c:v>50</c:v>
                </c:pt>
                <c:pt idx="177">
                  <c:v>61</c:v>
                </c:pt>
                <c:pt idx="178">
                  <c:v>56</c:v>
                </c:pt>
                <c:pt idx="179">
                  <c:v>33</c:v>
                </c:pt>
                <c:pt idx="180">
                  <c:v>69</c:v>
                </c:pt>
                <c:pt idx="181">
                  <c:v>82</c:v>
                </c:pt>
                <c:pt idx="182">
                  <c:v>101</c:v>
                </c:pt>
                <c:pt idx="183">
                  <c:v>28</c:v>
                </c:pt>
                <c:pt idx="184">
                  <c:v>34</c:v>
                </c:pt>
                <c:pt idx="185">
                  <c:v>102</c:v>
                </c:pt>
                <c:pt idx="186">
                  <c:v>22</c:v>
                </c:pt>
                <c:pt idx="187">
                  <c:v>37</c:v>
                </c:pt>
                <c:pt idx="188">
                  <c:v>162</c:v>
                </c:pt>
                <c:pt idx="189">
                  <c:v>235</c:v>
                </c:pt>
                <c:pt idx="190">
                  <c:v>19</c:v>
                </c:pt>
                <c:pt idx="191">
                  <c:v>19</c:v>
                </c:pt>
                <c:pt idx="192">
                  <c:v>32</c:v>
                </c:pt>
                <c:pt idx="193">
                  <c:v>30</c:v>
                </c:pt>
                <c:pt idx="194">
                  <c:v>30</c:v>
                </c:pt>
                <c:pt idx="195">
                  <c:v>32</c:v>
                </c:pt>
                <c:pt idx="196">
                  <c:v>36</c:v>
                </c:pt>
                <c:pt idx="197">
                  <c:v>28</c:v>
                </c:pt>
                <c:pt idx="198">
                  <c:v>33</c:v>
                </c:pt>
                <c:pt idx="199">
                  <c:v>35</c:v>
                </c:pt>
                <c:pt idx="200">
                  <c:v>69</c:v>
                </c:pt>
                <c:pt idx="201">
                  <c:v>31</c:v>
                </c:pt>
                <c:pt idx="202">
                  <c:v>33</c:v>
                </c:pt>
                <c:pt idx="203">
                  <c:v>44</c:v>
                </c:pt>
                <c:pt idx="204">
                  <c:v>34</c:v>
                </c:pt>
                <c:pt idx="205">
                  <c:v>46</c:v>
                </c:pt>
                <c:pt idx="206">
                  <c:v>27</c:v>
                </c:pt>
                <c:pt idx="207">
                  <c:v>28</c:v>
                </c:pt>
                <c:pt idx="208">
                  <c:v>68</c:v>
                </c:pt>
                <c:pt idx="209">
                  <c:v>37</c:v>
                </c:pt>
                <c:pt idx="210">
                  <c:v>26</c:v>
                </c:pt>
                <c:pt idx="211">
                  <c:v>37</c:v>
                </c:pt>
                <c:pt idx="212">
                  <c:v>33</c:v>
                </c:pt>
                <c:pt idx="213">
                  <c:v>30</c:v>
                </c:pt>
                <c:pt idx="214">
                  <c:v>29</c:v>
                </c:pt>
                <c:pt idx="215">
                  <c:v>33</c:v>
                </c:pt>
                <c:pt idx="216">
                  <c:v>32</c:v>
                </c:pt>
                <c:pt idx="217">
                  <c:v>29</c:v>
                </c:pt>
                <c:pt idx="218">
                  <c:v>51</c:v>
                </c:pt>
                <c:pt idx="219">
                  <c:v>32</c:v>
                </c:pt>
                <c:pt idx="220">
                  <c:v>37</c:v>
                </c:pt>
                <c:pt idx="221">
                  <c:v>31</c:v>
                </c:pt>
                <c:pt idx="222">
                  <c:v>34</c:v>
                </c:pt>
                <c:pt idx="223">
                  <c:v>32</c:v>
                </c:pt>
                <c:pt idx="224">
                  <c:v>86</c:v>
                </c:pt>
                <c:pt idx="225">
                  <c:v>77</c:v>
                </c:pt>
                <c:pt idx="226">
                  <c:v>117</c:v>
                </c:pt>
                <c:pt idx="227">
                  <c:v>33</c:v>
                </c:pt>
                <c:pt idx="228">
                  <c:v>31</c:v>
                </c:pt>
                <c:pt idx="229">
                  <c:v>34</c:v>
                </c:pt>
                <c:pt idx="230">
                  <c:v>28</c:v>
                </c:pt>
                <c:pt idx="231">
                  <c:v>41</c:v>
                </c:pt>
                <c:pt idx="232">
                  <c:v>18</c:v>
                </c:pt>
                <c:pt idx="233">
                  <c:v>30</c:v>
                </c:pt>
                <c:pt idx="234">
                  <c:v>31</c:v>
                </c:pt>
                <c:pt idx="235">
                  <c:v>23</c:v>
                </c:pt>
                <c:pt idx="236">
                  <c:v>30</c:v>
                </c:pt>
                <c:pt idx="237">
                  <c:v>22</c:v>
                </c:pt>
                <c:pt idx="238">
                  <c:v>42</c:v>
                </c:pt>
                <c:pt idx="239">
                  <c:v>32</c:v>
                </c:pt>
                <c:pt idx="240">
                  <c:v>30</c:v>
                </c:pt>
                <c:pt idx="241">
                  <c:v>30</c:v>
                </c:pt>
                <c:pt idx="242">
                  <c:v>30</c:v>
                </c:pt>
                <c:pt idx="243">
                  <c:v>39</c:v>
                </c:pt>
                <c:pt idx="244">
                  <c:v>44</c:v>
                </c:pt>
                <c:pt idx="245">
                  <c:v>32</c:v>
                </c:pt>
                <c:pt idx="246">
                  <c:v>54</c:v>
                </c:pt>
                <c:pt idx="247">
                  <c:v>17</c:v>
                </c:pt>
                <c:pt idx="248">
                  <c:v>18</c:v>
                </c:pt>
                <c:pt idx="249">
                  <c:v>28</c:v>
                </c:pt>
                <c:pt idx="250">
                  <c:v>29</c:v>
                </c:pt>
                <c:pt idx="251">
                  <c:v>34</c:v>
                </c:pt>
                <c:pt idx="252">
                  <c:v>30</c:v>
                </c:pt>
                <c:pt idx="253">
                  <c:v>31</c:v>
                </c:pt>
                <c:pt idx="254">
                  <c:v>64</c:v>
                </c:pt>
                <c:pt idx="255">
                  <c:v>70</c:v>
                </c:pt>
                <c:pt idx="256">
                  <c:v>57</c:v>
                </c:pt>
                <c:pt idx="257">
                  <c:v>39</c:v>
                </c:pt>
                <c:pt idx="258">
                  <c:v>15</c:v>
                </c:pt>
                <c:pt idx="259">
                  <c:v>140</c:v>
                </c:pt>
                <c:pt idx="260">
                  <c:v>25</c:v>
                </c:pt>
                <c:pt idx="261">
                  <c:v>14</c:v>
                </c:pt>
                <c:pt idx="262">
                  <c:v>25</c:v>
                </c:pt>
                <c:pt idx="263">
                  <c:v>33</c:v>
                </c:pt>
                <c:pt idx="264">
                  <c:v>33</c:v>
                </c:pt>
                <c:pt idx="265">
                  <c:v>51</c:v>
                </c:pt>
                <c:pt idx="266">
                  <c:v>154</c:v>
                </c:pt>
                <c:pt idx="267">
                  <c:v>29</c:v>
                </c:pt>
                <c:pt idx="268">
                  <c:v>82</c:v>
                </c:pt>
                <c:pt idx="269">
                  <c:v>217</c:v>
                </c:pt>
                <c:pt idx="270">
                  <c:v>201</c:v>
                </c:pt>
                <c:pt idx="271">
                  <c:v>120</c:v>
                </c:pt>
                <c:pt idx="272">
                  <c:v>73</c:v>
                </c:pt>
                <c:pt idx="273">
                  <c:v>876</c:v>
                </c:pt>
                <c:pt idx="274">
                  <c:v>63</c:v>
                </c:pt>
                <c:pt idx="275">
                  <c:v>183</c:v>
                </c:pt>
                <c:pt idx="276">
                  <c:v>183</c:v>
                </c:pt>
                <c:pt idx="277">
                  <c:v>52</c:v>
                </c:pt>
                <c:pt idx="278">
                  <c:v>52</c:v>
                </c:pt>
                <c:pt idx="279">
                  <c:v>71</c:v>
                </c:pt>
                <c:pt idx="280">
                  <c:v>116</c:v>
                </c:pt>
                <c:pt idx="281">
                  <c:v>303</c:v>
                </c:pt>
                <c:pt idx="282">
                  <c:v>101</c:v>
                </c:pt>
                <c:pt idx="283">
                  <c:v>39</c:v>
                </c:pt>
                <c:pt idx="284">
                  <c:v>48</c:v>
                </c:pt>
                <c:pt idx="285">
                  <c:v>268</c:v>
                </c:pt>
                <c:pt idx="286">
                  <c:v>79</c:v>
                </c:pt>
                <c:pt idx="287">
                  <c:v>154</c:v>
                </c:pt>
                <c:pt idx="288">
                  <c:v>48</c:v>
                </c:pt>
                <c:pt idx="289">
                  <c:v>34</c:v>
                </c:pt>
                <c:pt idx="290">
                  <c:v>118</c:v>
                </c:pt>
                <c:pt idx="291">
                  <c:v>116</c:v>
                </c:pt>
                <c:pt idx="292">
                  <c:v>2004</c:v>
                </c:pt>
                <c:pt idx="293">
                  <c:v>184</c:v>
                </c:pt>
                <c:pt idx="294">
                  <c:v>244</c:v>
                </c:pt>
                <c:pt idx="295">
                  <c:v>386</c:v>
                </c:pt>
                <c:pt idx="296">
                  <c:v>52</c:v>
                </c:pt>
                <c:pt idx="297">
                  <c:v>167</c:v>
                </c:pt>
                <c:pt idx="298">
                  <c:v>493</c:v>
                </c:pt>
                <c:pt idx="299">
                  <c:v>295</c:v>
                </c:pt>
                <c:pt idx="300">
                  <c:v>351</c:v>
                </c:pt>
                <c:pt idx="301">
                  <c:v>419</c:v>
                </c:pt>
                <c:pt idx="302">
                  <c:v>159</c:v>
                </c:pt>
                <c:pt idx="303">
                  <c:v>138</c:v>
                </c:pt>
                <c:pt idx="304">
                  <c:v>95</c:v>
                </c:pt>
                <c:pt idx="305">
                  <c:v>32</c:v>
                </c:pt>
                <c:pt idx="306">
                  <c:v>26</c:v>
                </c:pt>
                <c:pt idx="307">
                  <c:v>145</c:v>
                </c:pt>
                <c:pt idx="308">
                  <c:v>189</c:v>
                </c:pt>
                <c:pt idx="309">
                  <c:v>255</c:v>
                </c:pt>
                <c:pt idx="310">
                  <c:v>67</c:v>
                </c:pt>
                <c:pt idx="311">
                  <c:v>253</c:v>
                </c:pt>
                <c:pt idx="312">
                  <c:v>463</c:v>
                </c:pt>
                <c:pt idx="313">
                  <c:v>509</c:v>
                </c:pt>
                <c:pt idx="314">
                  <c:v>56</c:v>
                </c:pt>
                <c:pt idx="315">
                  <c:v>486</c:v>
                </c:pt>
                <c:pt idx="316">
                  <c:v>599</c:v>
                </c:pt>
                <c:pt idx="317">
                  <c:v>67</c:v>
                </c:pt>
                <c:pt idx="318">
                  <c:v>392</c:v>
                </c:pt>
                <c:pt idx="319">
                  <c:v>181</c:v>
                </c:pt>
                <c:pt idx="320">
                  <c:v>547</c:v>
                </c:pt>
                <c:pt idx="321">
                  <c:v>114</c:v>
                </c:pt>
                <c:pt idx="322">
                  <c:v>95</c:v>
                </c:pt>
                <c:pt idx="323">
                  <c:v>39</c:v>
                </c:pt>
                <c:pt idx="324">
                  <c:v>365</c:v>
                </c:pt>
                <c:pt idx="325">
                  <c:v>238</c:v>
                </c:pt>
                <c:pt idx="326">
                  <c:v>131</c:v>
                </c:pt>
                <c:pt idx="327">
                  <c:v>159</c:v>
                </c:pt>
                <c:pt idx="328">
                  <c:v>50</c:v>
                </c:pt>
                <c:pt idx="329">
                  <c:v>51</c:v>
                </c:pt>
                <c:pt idx="330">
                  <c:v>217</c:v>
                </c:pt>
                <c:pt idx="331">
                  <c:v>34</c:v>
                </c:pt>
                <c:pt idx="332">
                  <c:v>511</c:v>
                </c:pt>
                <c:pt idx="333">
                  <c:v>614</c:v>
                </c:pt>
                <c:pt idx="334">
                  <c:v>374</c:v>
                </c:pt>
                <c:pt idx="335">
                  <c:v>70</c:v>
                </c:pt>
                <c:pt idx="336">
                  <c:v>48</c:v>
                </c:pt>
                <c:pt idx="337">
                  <c:v>156</c:v>
                </c:pt>
                <c:pt idx="338">
                  <c:v>175</c:v>
                </c:pt>
                <c:pt idx="339">
                  <c:v>153</c:v>
                </c:pt>
                <c:pt idx="340">
                  <c:v>276</c:v>
                </c:pt>
                <c:pt idx="341">
                  <c:v>368</c:v>
                </c:pt>
                <c:pt idx="342">
                  <c:v>435</c:v>
                </c:pt>
                <c:pt idx="343">
                  <c:v>138</c:v>
                </c:pt>
                <c:pt idx="344">
                  <c:v>120</c:v>
                </c:pt>
                <c:pt idx="345">
                  <c:v>89</c:v>
                </c:pt>
                <c:pt idx="346">
                  <c:v>144</c:v>
                </c:pt>
                <c:pt idx="347">
                  <c:v>100</c:v>
                </c:pt>
                <c:pt idx="348">
                  <c:v>75</c:v>
                </c:pt>
                <c:pt idx="349">
                  <c:v>40</c:v>
                </c:pt>
                <c:pt idx="350">
                  <c:v>57</c:v>
                </c:pt>
                <c:pt idx="351">
                  <c:v>109</c:v>
                </c:pt>
                <c:pt idx="352" formatCode="General">
                  <c:v>37.9</c:v>
                </c:pt>
                <c:pt idx="353" formatCode="General">
                  <c:v>69.099999999999994</c:v>
                </c:pt>
                <c:pt idx="354" formatCode="General">
                  <c:v>46.1</c:v>
                </c:pt>
                <c:pt idx="355" formatCode="General">
                  <c:v>70.400000000000006</c:v>
                </c:pt>
                <c:pt idx="356" formatCode="General">
                  <c:v>50.4</c:v>
                </c:pt>
                <c:pt idx="357" formatCode="General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865-4899-976F-8817372B36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101208"/>
        <c:axId val="484101864"/>
      </c:scatterChart>
      <c:valAx>
        <c:axId val="48410120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Caudal (m</a:t>
                </a:r>
                <a:r>
                  <a:rPr lang="en-US" baseline="30000"/>
                  <a:t>3</a:t>
                </a:r>
                <a:r>
                  <a:rPr lang="en-US"/>
                  <a:t>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84101864"/>
        <c:crossesAt val="0.1"/>
        <c:crossBetween val="midCat"/>
      </c:valAx>
      <c:valAx>
        <c:axId val="484101864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</a:t>
                </a:r>
                <a:r>
                  <a:rPr lang="en-US" baseline="0"/>
                  <a:t> (mg/l)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84101208"/>
        <c:crossesAt val="0.1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618386648538003"/>
          <c:y val="4.5239564055110017E-2"/>
          <c:w val="0.76248920497841"/>
          <c:h val="0.75967089707799618"/>
        </c:manualLayout>
      </c:layout>
      <c:scatterChart>
        <c:scatterStyle val="lineMarker"/>
        <c:varyColors val="0"/>
        <c:ser>
          <c:idx val="0"/>
          <c:order val="0"/>
          <c:tx>
            <c:v>Estaciones seleccionadas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bg1">
                  <a:lumMod val="65000"/>
                  <a:alpha val="52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FINAL_Solo_Selec_Garr_solv!$E$2:$E$430</c:f>
              <c:numCache>
                <c:formatCode>General</c:formatCode>
                <c:ptCount val="429"/>
                <c:pt idx="0">
                  <c:v>125.78100000000001</c:v>
                </c:pt>
                <c:pt idx="1">
                  <c:v>269.95</c:v>
                </c:pt>
                <c:pt idx="2">
                  <c:v>102.611</c:v>
                </c:pt>
                <c:pt idx="3">
                  <c:v>160.54</c:v>
                </c:pt>
                <c:pt idx="4">
                  <c:v>49.143999999999998</c:v>
                </c:pt>
                <c:pt idx="5">
                  <c:v>105.789</c:v>
                </c:pt>
                <c:pt idx="6">
                  <c:v>227.404</c:v>
                </c:pt>
                <c:pt idx="7">
                  <c:v>115.77</c:v>
                </c:pt>
                <c:pt idx="8">
                  <c:v>59.77</c:v>
                </c:pt>
                <c:pt idx="9">
                  <c:v>223.23</c:v>
                </c:pt>
                <c:pt idx="10">
                  <c:v>171.44</c:v>
                </c:pt>
                <c:pt idx="11">
                  <c:v>109.17</c:v>
                </c:pt>
                <c:pt idx="12">
                  <c:v>287.69</c:v>
                </c:pt>
                <c:pt idx="13">
                  <c:v>230.67</c:v>
                </c:pt>
                <c:pt idx="14">
                  <c:v>176.59</c:v>
                </c:pt>
                <c:pt idx="15">
                  <c:v>439.16</c:v>
                </c:pt>
                <c:pt idx="16">
                  <c:v>211.73</c:v>
                </c:pt>
                <c:pt idx="17">
                  <c:v>129.26</c:v>
                </c:pt>
                <c:pt idx="18">
                  <c:v>210.95</c:v>
                </c:pt>
                <c:pt idx="19">
                  <c:v>83.13</c:v>
                </c:pt>
                <c:pt idx="20">
                  <c:v>225.99</c:v>
                </c:pt>
                <c:pt idx="21">
                  <c:v>265.72000000000003</c:v>
                </c:pt>
                <c:pt idx="22">
                  <c:v>376.87</c:v>
                </c:pt>
                <c:pt idx="23">
                  <c:v>148.63999999999999</c:v>
                </c:pt>
                <c:pt idx="24">
                  <c:v>190.12</c:v>
                </c:pt>
                <c:pt idx="25">
                  <c:v>255.74</c:v>
                </c:pt>
                <c:pt idx="26">
                  <c:v>78.03</c:v>
                </c:pt>
                <c:pt idx="27">
                  <c:v>272.67</c:v>
                </c:pt>
                <c:pt idx="28">
                  <c:v>177.57</c:v>
                </c:pt>
                <c:pt idx="29">
                  <c:v>62</c:v>
                </c:pt>
                <c:pt idx="30">
                  <c:v>269.82</c:v>
                </c:pt>
                <c:pt idx="31">
                  <c:v>266.99</c:v>
                </c:pt>
                <c:pt idx="32">
                  <c:v>603.84</c:v>
                </c:pt>
                <c:pt idx="33">
                  <c:v>100.15</c:v>
                </c:pt>
                <c:pt idx="34">
                  <c:v>188.4</c:v>
                </c:pt>
                <c:pt idx="35">
                  <c:v>94.36</c:v>
                </c:pt>
                <c:pt idx="36">
                  <c:v>120.67</c:v>
                </c:pt>
                <c:pt idx="37">
                  <c:v>195.27</c:v>
                </c:pt>
                <c:pt idx="38">
                  <c:v>153.41999999999999</c:v>
                </c:pt>
                <c:pt idx="39">
                  <c:v>229.46</c:v>
                </c:pt>
                <c:pt idx="40">
                  <c:v>321.48</c:v>
                </c:pt>
                <c:pt idx="41">
                  <c:v>71.69</c:v>
                </c:pt>
                <c:pt idx="42">
                  <c:v>175.23</c:v>
                </c:pt>
                <c:pt idx="43">
                  <c:v>165.17</c:v>
                </c:pt>
                <c:pt idx="44">
                  <c:v>202.54</c:v>
                </c:pt>
                <c:pt idx="45">
                  <c:v>229.77</c:v>
                </c:pt>
                <c:pt idx="46">
                  <c:v>99.24</c:v>
                </c:pt>
                <c:pt idx="47">
                  <c:v>219.02</c:v>
                </c:pt>
                <c:pt idx="48">
                  <c:v>202.16</c:v>
                </c:pt>
                <c:pt idx="49">
                  <c:v>350.2</c:v>
                </c:pt>
                <c:pt idx="50">
                  <c:v>65.707999999999998</c:v>
                </c:pt>
                <c:pt idx="51">
                  <c:v>214.536</c:v>
                </c:pt>
                <c:pt idx="52">
                  <c:v>293.08199999999999</c:v>
                </c:pt>
                <c:pt idx="53">
                  <c:v>272.85199999999998</c:v>
                </c:pt>
                <c:pt idx="54">
                  <c:v>369.43</c:v>
                </c:pt>
                <c:pt idx="55">
                  <c:v>278.28800000000001</c:v>
                </c:pt>
                <c:pt idx="56">
                  <c:v>185.595</c:v>
                </c:pt>
                <c:pt idx="57">
                  <c:v>82.027000000000001</c:v>
                </c:pt>
                <c:pt idx="58">
                  <c:v>359.03300000000002</c:v>
                </c:pt>
                <c:pt idx="59">
                  <c:v>258.04000000000002</c:v>
                </c:pt>
                <c:pt idx="60">
                  <c:v>192.72399999999999</c:v>
                </c:pt>
                <c:pt idx="61">
                  <c:v>221.08600000000001</c:v>
                </c:pt>
                <c:pt idx="62">
                  <c:v>183.489</c:v>
                </c:pt>
                <c:pt idx="63">
                  <c:v>120.998</c:v>
                </c:pt>
                <c:pt idx="64">
                  <c:v>150.68700000000001</c:v>
                </c:pt>
                <c:pt idx="65">
                  <c:v>192.89500000000001</c:v>
                </c:pt>
                <c:pt idx="66">
                  <c:v>289.08300000000003</c:v>
                </c:pt>
                <c:pt idx="67">
                  <c:v>162.90700000000001</c:v>
                </c:pt>
                <c:pt idx="68">
                  <c:v>193.65600000000001</c:v>
                </c:pt>
                <c:pt idx="69">
                  <c:v>83.751000000000005</c:v>
                </c:pt>
                <c:pt idx="70">
                  <c:v>204.048</c:v>
                </c:pt>
                <c:pt idx="71">
                  <c:v>118.568</c:v>
                </c:pt>
                <c:pt idx="72">
                  <c:v>164.21600000000001</c:v>
                </c:pt>
                <c:pt idx="73">
                  <c:v>115.179</c:v>
                </c:pt>
                <c:pt idx="74">
                  <c:v>453.90699999999998</c:v>
                </c:pt>
                <c:pt idx="75">
                  <c:v>345.02699999999999</c:v>
                </c:pt>
                <c:pt idx="76">
                  <c:v>64.594999999999999</c:v>
                </c:pt>
                <c:pt idx="77">
                  <c:v>40.76</c:v>
                </c:pt>
                <c:pt idx="78">
                  <c:v>72.037999999999997</c:v>
                </c:pt>
                <c:pt idx="79">
                  <c:v>210.3</c:v>
                </c:pt>
                <c:pt idx="80">
                  <c:v>78.216999999999999</c:v>
                </c:pt>
                <c:pt idx="81">
                  <c:v>32.69</c:v>
                </c:pt>
                <c:pt idx="82">
                  <c:v>20.411000000000001</c:v>
                </c:pt>
                <c:pt idx="83">
                  <c:v>37.804000000000002</c:v>
                </c:pt>
                <c:pt idx="84">
                  <c:v>40.963999999999999</c:v>
                </c:pt>
                <c:pt idx="85">
                  <c:v>76.923000000000002</c:v>
                </c:pt>
                <c:pt idx="86">
                  <c:v>38.844999999999999</c:v>
                </c:pt>
                <c:pt idx="87">
                  <c:v>30.861000000000001</c:v>
                </c:pt>
                <c:pt idx="88">
                  <c:v>17.937999999999999</c:v>
                </c:pt>
                <c:pt idx="89">
                  <c:v>15.861000000000001</c:v>
                </c:pt>
                <c:pt idx="90">
                  <c:v>17.846</c:v>
                </c:pt>
                <c:pt idx="91">
                  <c:v>18.994</c:v>
                </c:pt>
                <c:pt idx="92">
                  <c:v>16.95</c:v>
                </c:pt>
                <c:pt idx="93">
                  <c:v>16.971</c:v>
                </c:pt>
                <c:pt idx="94">
                  <c:v>17.931000000000001</c:v>
                </c:pt>
                <c:pt idx="95">
                  <c:v>47.140999999999998</c:v>
                </c:pt>
                <c:pt idx="96">
                  <c:v>21.488</c:v>
                </c:pt>
                <c:pt idx="97">
                  <c:v>42.347999999999999</c:v>
                </c:pt>
                <c:pt idx="98">
                  <c:v>50.494999999999997</c:v>
                </c:pt>
                <c:pt idx="99">
                  <c:v>93.596999999999994</c:v>
                </c:pt>
                <c:pt idx="100">
                  <c:v>21.337</c:v>
                </c:pt>
                <c:pt idx="101">
                  <c:v>50.627000000000002</c:v>
                </c:pt>
                <c:pt idx="102">
                  <c:v>136.72</c:v>
                </c:pt>
                <c:pt idx="103">
                  <c:v>30.02</c:v>
                </c:pt>
                <c:pt idx="104">
                  <c:v>35.722000000000001</c:v>
                </c:pt>
                <c:pt idx="105">
                  <c:v>31.646999999999998</c:v>
                </c:pt>
                <c:pt idx="106">
                  <c:v>36.054000000000002</c:v>
                </c:pt>
                <c:pt idx="107">
                  <c:v>27.39</c:v>
                </c:pt>
                <c:pt idx="108">
                  <c:v>43.38</c:v>
                </c:pt>
                <c:pt idx="109">
                  <c:v>22.5</c:v>
                </c:pt>
                <c:pt idx="110">
                  <c:v>35.950000000000003</c:v>
                </c:pt>
                <c:pt idx="111">
                  <c:v>21.44</c:v>
                </c:pt>
                <c:pt idx="112">
                  <c:v>32.65</c:v>
                </c:pt>
                <c:pt idx="113">
                  <c:v>54.34</c:v>
                </c:pt>
                <c:pt idx="114">
                  <c:v>76.36</c:v>
                </c:pt>
                <c:pt idx="115">
                  <c:v>33.450000000000003</c:v>
                </c:pt>
                <c:pt idx="116">
                  <c:v>27.81</c:v>
                </c:pt>
                <c:pt idx="117">
                  <c:v>49.05</c:v>
                </c:pt>
                <c:pt idx="118">
                  <c:v>163.13</c:v>
                </c:pt>
                <c:pt idx="119">
                  <c:v>77.209999999999994</c:v>
                </c:pt>
                <c:pt idx="120">
                  <c:v>155.03</c:v>
                </c:pt>
                <c:pt idx="121">
                  <c:v>30.11</c:v>
                </c:pt>
                <c:pt idx="122">
                  <c:v>44.82</c:v>
                </c:pt>
                <c:pt idx="123">
                  <c:v>18.46</c:v>
                </c:pt>
                <c:pt idx="124">
                  <c:v>52.16</c:v>
                </c:pt>
                <c:pt idx="125">
                  <c:v>22.13</c:v>
                </c:pt>
                <c:pt idx="126">
                  <c:v>45.79</c:v>
                </c:pt>
                <c:pt idx="127">
                  <c:v>43.05</c:v>
                </c:pt>
                <c:pt idx="128">
                  <c:v>21.75</c:v>
                </c:pt>
                <c:pt idx="129">
                  <c:v>25.48</c:v>
                </c:pt>
                <c:pt idx="130">
                  <c:v>59.84</c:v>
                </c:pt>
                <c:pt idx="131">
                  <c:v>68.17</c:v>
                </c:pt>
                <c:pt idx="132">
                  <c:v>51.44</c:v>
                </c:pt>
                <c:pt idx="133">
                  <c:v>159.1</c:v>
                </c:pt>
                <c:pt idx="134">
                  <c:v>96.5</c:v>
                </c:pt>
                <c:pt idx="135">
                  <c:v>109.53</c:v>
                </c:pt>
                <c:pt idx="136">
                  <c:v>37.200000000000003</c:v>
                </c:pt>
                <c:pt idx="137">
                  <c:v>20.8</c:v>
                </c:pt>
                <c:pt idx="138">
                  <c:v>27.2</c:v>
                </c:pt>
                <c:pt idx="139">
                  <c:v>120.6</c:v>
                </c:pt>
                <c:pt idx="140">
                  <c:v>86.5</c:v>
                </c:pt>
                <c:pt idx="141">
                  <c:v>210.3</c:v>
                </c:pt>
                <c:pt idx="142">
                  <c:v>50.08</c:v>
                </c:pt>
                <c:pt idx="143">
                  <c:v>179.66</c:v>
                </c:pt>
                <c:pt idx="144">
                  <c:v>187.06</c:v>
                </c:pt>
                <c:pt idx="145">
                  <c:v>45.82</c:v>
                </c:pt>
                <c:pt idx="146">
                  <c:v>25.19</c:v>
                </c:pt>
                <c:pt idx="147">
                  <c:v>95.9</c:v>
                </c:pt>
                <c:pt idx="148">
                  <c:v>24.8</c:v>
                </c:pt>
                <c:pt idx="149">
                  <c:v>58.22</c:v>
                </c:pt>
                <c:pt idx="150">
                  <c:v>162.63999999999999</c:v>
                </c:pt>
                <c:pt idx="151">
                  <c:v>49.5</c:v>
                </c:pt>
                <c:pt idx="152">
                  <c:v>85.037000000000006</c:v>
                </c:pt>
                <c:pt idx="153">
                  <c:v>51.5</c:v>
                </c:pt>
                <c:pt idx="154">
                  <c:v>54.064</c:v>
                </c:pt>
                <c:pt idx="155">
                  <c:v>52.652999999999999</c:v>
                </c:pt>
                <c:pt idx="156">
                  <c:v>68.551000000000002</c:v>
                </c:pt>
                <c:pt idx="157">
                  <c:v>151.023</c:v>
                </c:pt>
                <c:pt idx="158">
                  <c:v>18.64</c:v>
                </c:pt>
                <c:pt idx="159">
                  <c:v>101.655</c:v>
                </c:pt>
                <c:pt idx="160">
                  <c:v>31.475000000000001</c:v>
                </c:pt>
                <c:pt idx="161">
                  <c:v>74.756</c:v>
                </c:pt>
                <c:pt idx="162">
                  <c:v>79.844999999999999</c:v>
                </c:pt>
                <c:pt idx="163">
                  <c:v>140.89599999999999</c:v>
                </c:pt>
                <c:pt idx="164">
                  <c:v>53.948</c:v>
                </c:pt>
                <c:pt idx="165">
                  <c:v>63.329000000000001</c:v>
                </c:pt>
                <c:pt idx="166">
                  <c:v>69.308000000000007</c:v>
                </c:pt>
                <c:pt idx="167">
                  <c:v>366.49400000000003</c:v>
                </c:pt>
                <c:pt idx="168">
                  <c:v>15.683999999999999</c:v>
                </c:pt>
                <c:pt idx="169">
                  <c:v>36.411999999999999</c:v>
                </c:pt>
                <c:pt idx="170">
                  <c:v>28.274999999999999</c:v>
                </c:pt>
                <c:pt idx="171">
                  <c:v>39.734999999999999</c:v>
                </c:pt>
                <c:pt idx="172">
                  <c:v>77.116</c:v>
                </c:pt>
                <c:pt idx="173">
                  <c:v>100.06699999999999</c:v>
                </c:pt>
                <c:pt idx="174">
                  <c:v>19.227</c:v>
                </c:pt>
                <c:pt idx="175">
                  <c:v>13.09</c:v>
                </c:pt>
                <c:pt idx="176">
                  <c:v>9.3729999999999993</c:v>
                </c:pt>
                <c:pt idx="177">
                  <c:v>9.43</c:v>
                </c:pt>
                <c:pt idx="178">
                  <c:v>11.48</c:v>
                </c:pt>
                <c:pt idx="179">
                  <c:v>7.51</c:v>
                </c:pt>
                <c:pt idx="180">
                  <c:v>5.99</c:v>
                </c:pt>
                <c:pt idx="181">
                  <c:v>5.76</c:v>
                </c:pt>
                <c:pt idx="182">
                  <c:v>9.33</c:v>
                </c:pt>
                <c:pt idx="183">
                  <c:v>15.81</c:v>
                </c:pt>
                <c:pt idx="184">
                  <c:v>14.21</c:v>
                </c:pt>
                <c:pt idx="185">
                  <c:v>13.01</c:v>
                </c:pt>
                <c:pt idx="186">
                  <c:v>9.52</c:v>
                </c:pt>
                <c:pt idx="187">
                  <c:v>16.79</c:v>
                </c:pt>
                <c:pt idx="188">
                  <c:v>7.99</c:v>
                </c:pt>
                <c:pt idx="189">
                  <c:v>9.2799999999999994</c:v>
                </c:pt>
                <c:pt idx="190">
                  <c:v>18.86</c:v>
                </c:pt>
                <c:pt idx="191">
                  <c:v>19.87</c:v>
                </c:pt>
                <c:pt idx="192">
                  <c:v>14.76</c:v>
                </c:pt>
                <c:pt idx="193">
                  <c:v>10.62</c:v>
                </c:pt>
                <c:pt idx="194">
                  <c:v>16.79</c:v>
                </c:pt>
                <c:pt idx="195">
                  <c:v>18.39</c:v>
                </c:pt>
                <c:pt idx="196">
                  <c:v>11.35</c:v>
                </c:pt>
                <c:pt idx="197">
                  <c:v>21.67</c:v>
                </c:pt>
                <c:pt idx="198">
                  <c:v>12.08</c:v>
                </c:pt>
                <c:pt idx="199">
                  <c:v>10.81</c:v>
                </c:pt>
                <c:pt idx="200">
                  <c:v>17.97</c:v>
                </c:pt>
                <c:pt idx="201">
                  <c:v>12.77</c:v>
                </c:pt>
                <c:pt idx="202">
                  <c:v>11.6</c:v>
                </c:pt>
                <c:pt idx="203">
                  <c:v>12.7</c:v>
                </c:pt>
                <c:pt idx="204">
                  <c:v>12.68</c:v>
                </c:pt>
                <c:pt idx="205">
                  <c:v>12.58</c:v>
                </c:pt>
                <c:pt idx="206">
                  <c:v>16.309999999999999</c:v>
                </c:pt>
                <c:pt idx="207">
                  <c:v>23.83</c:v>
                </c:pt>
                <c:pt idx="208">
                  <c:v>25.92</c:v>
                </c:pt>
                <c:pt idx="209">
                  <c:v>30.88</c:v>
                </c:pt>
                <c:pt idx="210">
                  <c:v>10.145</c:v>
                </c:pt>
                <c:pt idx="211">
                  <c:v>13.42</c:v>
                </c:pt>
                <c:pt idx="212">
                  <c:v>11.61</c:v>
                </c:pt>
                <c:pt idx="213">
                  <c:v>10.7</c:v>
                </c:pt>
                <c:pt idx="214">
                  <c:v>11.32</c:v>
                </c:pt>
                <c:pt idx="215">
                  <c:v>11.74</c:v>
                </c:pt>
                <c:pt idx="216">
                  <c:v>10.97</c:v>
                </c:pt>
                <c:pt idx="217">
                  <c:v>16.98</c:v>
                </c:pt>
                <c:pt idx="218">
                  <c:v>15.68</c:v>
                </c:pt>
                <c:pt idx="219">
                  <c:v>10.81</c:v>
                </c:pt>
                <c:pt idx="220">
                  <c:v>8.82</c:v>
                </c:pt>
                <c:pt idx="221">
                  <c:v>10.93</c:v>
                </c:pt>
                <c:pt idx="222">
                  <c:v>11.03</c:v>
                </c:pt>
                <c:pt idx="223">
                  <c:v>9.31</c:v>
                </c:pt>
                <c:pt idx="224">
                  <c:v>7.79</c:v>
                </c:pt>
                <c:pt idx="225">
                  <c:v>10.32</c:v>
                </c:pt>
                <c:pt idx="226">
                  <c:v>7.89</c:v>
                </c:pt>
                <c:pt idx="227">
                  <c:v>6.2</c:v>
                </c:pt>
                <c:pt idx="228">
                  <c:v>7.7</c:v>
                </c:pt>
                <c:pt idx="229">
                  <c:v>5.22</c:v>
                </c:pt>
                <c:pt idx="230">
                  <c:v>3.81</c:v>
                </c:pt>
                <c:pt idx="231">
                  <c:v>6.2</c:v>
                </c:pt>
                <c:pt idx="232">
                  <c:v>16.7</c:v>
                </c:pt>
                <c:pt idx="233">
                  <c:v>20.45</c:v>
                </c:pt>
                <c:pt idx="234">
                  <c:v>5.26</c:v>
                </c:pt>
                <c:pt idx="235">
                  <c:v>8.19</c:v>
                </c:pt>
                <c:pt idx="236">
                  <c:v>9.4600000000000009</c:v>
                </c:pt>
                <c:pt idx="237">
                  <c:v>6.95</c:v>
                </c:pt>
                <c:pt idx="238">
                  <c:v>19.47</c:v>
                </c:pt>
                <c:pt idx="239">
                  <c:v>21.52</c:v>
                </c:pt>
                <c:pt idx="240">
                  <c:v>13.955</c:v>
                </c:pt>
                <c:pt idx="241">
                  <c:v>29.36</c:v>
                </c:pt>
                <c:pt idx="242">
                  <c:v>17.686</c:v>
                </c:pt>
                <c:pt idx="243">
                  <c:v>20.681999999999999</c:v>
                </c:pt>
                <c:pt idx="244">
                  <c:v>14.632999999999999</c:v>
                </c:pt>
                <c:pt idx="245">
                  <c:v>15.404</c:v>
                </c:pt>
                <c:pt idx="246">
                  <c:v>16.61</c:v>
                </c:pt>
                <c:pt idx="247">
                  <c:v>27.791</c:v>
                </c:pt>
                <c:pt idx="248">
                  <c:v>10.71</c:v>
                </c:pt>
                <c:pt idx="249">
                  <c:v>7.68</c:v>
                </c:pt>
                <c:pt idx="250">
                  <c:v>16.507999999999999</c:v>
                </c:pt>
                <c:pt idx="251">
                  <c:v>13.837999999999999</c:v>
                </c:pt>
                <c:pt idx="252">
                  <c:v>14.69</c:v>
                </c:pt>
                <c:pt idx="253">
                  <c:v>19.513999999999999</c:v>
                </c:pt>
                <c:pt idx="254">
                  <c:v>22.015999999999998</c:v>
                </c:pt>
                <c:pt idx="255">
                  <c:v>21.477</c:v>
                </c:pt>
                <c:pt idx="256">
                  <c:v>29.681999999999999</c:v>
                </c:pt>
                <c:pt idx="257">
                  <c:v>5.63</c:v>
                </c:pt>
                <c:pt idx="258">
                  <c:v>21.03</c:v>
                </c:pt>
                <c:pt idx="259">
                  <c:v>16.079000000000001</c:v>
                </c:pt>
                <c:pt idx="260">
                  <c:v>29.280999999999999</c:v>
                </c:pt>
                <c:pt idx="261">
                  <c:v>15.476000000000001</c:v>
                </c:pt>
                <c:pt idx="262">
                  <c:v>8.3209999999999997</c:v>
                </c:pt>
                <c:pt idx="263">
                  <c:v>16.353000000000002</c:v>
                </c:pt>
                <c:pt idx="264">
                  <c:v>18.913</c:v>
                </c:pt>
                <c:pt idx="265">
                  <c:v>17.536000000000001</c:v>
                </c:pt>
                <c:pt idx="266">
                  <c:v>38.69</c:v>
                </c:pt>
                <c:pt idx="267">
                  <c:v>7.16</c:v>
                </c:pt>
                <c:pt idx="268">
                  <c:v>6.23</c:v>
                </c:pt>
                <c:pt idx="269">
                  <c:v>5.91</c:v>
                </c:pt>
                <c:pt idx="270">
                  <c:v>5.0599999999999996</c:v>
                </c:pt>
                <c:pt idx="271">
                  <c:v>5.15</c:v>
                </c:pt>
                <c:pt idx="272">
                  <c:v>3.52</c:v>
                </c:pt>
                <c:pt idx="273">
                  <c:v>14.25</c:v>
                </c:pt>
                <c:pt idx="274">
                  <c:v>10.06</c:v>
                </c:pt>
                <c:pt idx="275">
                  <c:v>11.49</c:v>
                </c:pt>
                <c:pt idx="276">
                  <c:v>8.6199999999999992</c:v>
                </c:pt>
                <c:pt idx="277">
                  <c:v>10.7</c:v>
                </c:pt>
                <c:pt idx="278">
                  <c:v>11.35</c:v>
                </c:pt>
                <c:pt idx="279">
                  <c:v>5.83</c:v>
                </c:pt>
                <c:pt idx="280">
                  <c:v>17.03</c:v>
                </c:pt>
                <c:pt idx="281">
                  <c:v>7.3</c:v>
                </c:pt>
                <c:pt idx="282">
                  <c:v>33.29</c:v>
                </c:pt>
                <c:pt idx="283">
                  <c:v>11.75</c:v>
                </c:pt>
                <c:pt idx="284">
                  <c:v>9.92</c:v>
                </c:pt>
                <c:pt idx="285">
                  <c:v>14.36</c:v>
                </c:pt>
                <c:pt idx="286">
                  <c:v>9.92</c:v>
                </c:pt>
                <c:pt idx="287">
                  <c:v>9.23</c:v>
                </c:pt>
                <c:pt idx="288">
                  <c:v>8.0299999999999994</c:v>
                </c:pt>
                <c:pt idx="289">
                  <c:v>11.06</c:v>
                </c:pt>
                <c:pt idx="290">
                  <c:v>19.14</c:v>
                </c:pt>
                <c:pt idx="291">
                  <c:v>11.79</c:v>
                </c:pt>
                <c:pt idx="292">
                  <c:v>14.41</c:v>
                </c:pt>
                <c:pt idx="293">
                  <c:v>7.17</c:v>
                </c:pt>
                <c:pt idx="294">
                  <c:v>6.12</c:v>
                </c:pt>
                <c:pt idx="295">
                  <c:v>9.74</c:v>
                </c:pt>
                <c:pt idx="296">
                  <c:v>10.09</c:v>
                </c:pt>
                <c:pt idx="297">
                  <c:v>19.27</c:v>
                </c:pt>
                <c:pt idx="298">
                  <c:v>10.28</c:v>
                </c:pt>
                <c:pt idx="299">
                  <c:v>11.61</c:v>
                </c:pt>
                <c:pt idx="300">
                  <c:v>18.61</c:v>
                </c:pt>
                <c:pt idx="301">
                  <c:v>28.86</c:v>
                </c:pt>
                <c:pt idx="302">
                  <c:v>10.55</c:v>
                </c:pt>
                <c:pt idx="303">
                  <c:v>16.16</c:v>
                </c:pt>
                <c:pt idx="304">
                  <c:v>7.7</c:v>
                </c:pt>
                <c:pt idx="305">
                  <c:v>7.73</c:v>
                </c:pt>
                <c:pt idx="306">
                  <c:v>6.4</c:v>
                </c:pt>
                <c:pt idx="307">
                  <c:v>7.56</c:v>
                </c:pt>
                <c:pt idx="308">
                  <c:v>5.74</c:v>
                </c:pt>
                <c:pt idx="309">
                  <c:v>8.94</c:v>
                </c:pt>
                <c:pt idx="310">
                  <c:v>6.41</c:v>
                </c:pt>
                <c:pt idx="311">
                  <c:v>8.64</c:v>
                </c:pt>
                <c:pt idx="312">
                  <c:v>6.87</c:v>
                </c:pt>
                <c:pt idx="313">
                  <c:v>10.91</c:v>
                </c:pt>
                <c:pt idx="314">
                  <c:v>9</c:v>
                </c:pt>
                <c:pt idx="315">
                  <c:v>5.86</c:v>
                </c:pt>
                <c:pt idx="316">
                  <c:v>9.8699999999999992</c:v>
                </c:pt>
                <c:pt idx="317">
                  <c:v>5.17</c:v>
                </c:pt>
                <c:pt idx="318">
                  <c:v>6.7</c:v>
                </c:pt>
                <c:pt idx="319">
                  <c:v>3.5</c:v>
                </c:pt>
                <c:pt idx="320">
                  <c:v>3.76</c:v>
                </c:pt>
                <c:pt idx="321">
                  <c:v>5.47</c:v>
                </c:pt>
                <c:pt idx="322">
                  <c:v>9.6999999999999993</c:v>
                </c:pt>
                <c:pt idx="323">
                  <c:v>4.4400000000000004</c:v>
                </c:pt>
                <c:pt idx="324">
                  <c:v>3.82</c:v>
                </c:pt>
                <c:pt idx="325">
                  <c:v>3.57</c:v>
                </c:pt>
                <c:pt idx="326">
                  <c:v>8.33</c:v>
                </c:pt>
                <c:pt idx="327">
                  <c:v>7.59</c:v>
                </c:pt>
                <c:pt idx="328">
                  <c:v>8.0500000000000007</c:v>
                </c:pt>
                <c:pt idx="329">
                  <c:v>17.420000000000002</c:v>
                </c:pt>
                <c:pt idx="330">
                  <c:v>8.3360000000000003</c:v>
                </c:pt>
                <c:pt idx="331">
                  <c:v>7.5869999999999997</c:v>
                </c:pt>
                <c:pt idx="332">
                  <c:v>19.308</c:v>
                </c:pt>
                <c:pt idx="333">
                  <c:v>18.527999999999999</c:v>
                </c:pt>
                <c:pt idx="334">
                  <c:v>9.3960000000000008</c:v>
                </c:pt>
                <c:pt idx="335">
                  <c:v>10.404</c:v>
                </c:pt>
                <c:pt idx="336">
                  <c:v>20.893999999999998</c:v>
                </c:pt>
                <c:pt idx="337">
                  <c:v>13.278</c:v>
                </c:pt>
                <c:pt idx="338">
                  <c:v>12.791</c:v>
                </c:pt>
                <c:pt idx="339">
                  <c:v>13.278</c:v>
                </c:pt>
                <c:pt idx="340">
                  <c:v>11.632</c:v>
                </c:pt>
                <c:pt idx="341">
                  <c:v>6.4009999999999998</c:v>
                </c:pt>
                <c:pt idx="342">
                  <c:v>22.550999999999998</c:v>
                </c:pt>
                <c:pt idx="343">
                  <c:v>21.399000000000001</c:v>
                </c:pt>
                <c:pt idx="344">
                  <c:v>10.826000000000001</c:v>
                </c:pt>
                <c:pt idx="345" formatCode="0.00">
                  <c:v>9.6750000000000007</c:v>
                </c:pt>
                <c:pt idx="346" formatCode="0.00">
                  <c:v>8.1649999999999991</c:v>
                </c:pt>
                <c:pt idx="347" formatCode="0.00">
                  <c:v>18.997</c:v>
                </c:pt>
                <c:pt idx="348" formatCode="0.00">
                  <c:v>13.403</c:v>
                </c:pt>
                <c:pt idx="349" formatCode="0.00">
                  <c:v>7.7679999999999998</c:v>
                </c:pt>
                <c:pt idx="350" formatCode="0.00">
                  <c:v>33.649000000000001</c:v>
                </c:pt>
                <c:pt idx="351" formatCode="0.00">
                  <c:v>10.238</c:v>
                </c:pt>
                <c:pt idx="352" formatCode="0.00">
                  <c:v>12.821</c:v>
                </c:pt>
                <c:pt idx="353" formatCode="0.00">
                  <c:v>12.821</c:v>
                </c:pt>
                <c:pt idx="354" formatCode="0.00">
                  <c:v>12.51</c:v>
                </c:pt>
                <c:pt idx="355" formatCode="0.00">
                  <c:v>12.51</c:v>
                </c:pt>
                <c:pt idx="356" formatCode="0.00">
                  <c:v>9.8800000000000008</c:v>
                </c:pt>
                <c:pt idx="357" formatCode="0.00">
                  <c:v>7.91</c:v>
                </c:pt>
                <c:pt idx="358" formatCode="0.00">
                  <c:v>29.32</c:v>
                </c:pt>
                <c:pt idx="359" formatCode="0.00">
                  <c:v>15.13</c:v>
                </c:pt>
                <c:pt idx="360" formatCode="0.00">
                  <c:v>11</c:v>
                </c:pt>
                <c:pt idx="361" formatCode="0.00">
                  <c:v>6.97</c:v>
                </c:pt>
                <c:pt idx="362" formatCode="0.00">
                  <c:v>23.09</c:v>
                </c:pt>
                <c:pt idx="363" formatCode="0.00">
                  <c:v>15.08</c:v>
                </c:pt>
                <c:pt idx="364" formatCode="0.00">
                  <c:v>21.8</c:v>
                </c:pt>
                <c:pt idx="365" formatCode="0.00">
                  <c:v>21.18</c:v>
                </c:pt>
                <c:pt idx="366" formatCode="0.00">
                  <c:v>8.4499999999999993</c:v>
                </c:pt>
                <c:pt idx="367" formatCode="0.00">
                  <c:v>12.97</c:v>
                </c:pt>
                <c:pt idx="368" formatCode="0.00">
                  <c:v>7.91</c:v>
                </c:pt>
                <c:pt idx="369" formatCode="0.00">
                  <c:v>94.83</c:v>
                </c:pt>
                <c:pt idx="370" formatCode="0.00">
                  <c:v>35.729999999999997</c:v>
                </c:pt>
                <c:pt idx="371" formatCode="0.00">
                  <c:v>25.23</c:v>
                </c:pt>
                <c:pt idx="372" formatCode="0.00">
                  <c:v>25.23</c:v>
                </c:pt>
                <c:pt idx="373" formatCode="0.00">
                  <c:v>12.51</c:v>
                </c:pt>
                <c:pt idx="374" formatCode="0.00">
                  <c:v>15.05</c:v>
                </c:pt>
                <c:pt idx="375" formatCode="0.00">
                  <c:v>41.31</c:v>
                </c:pt>
                <c:pt idx="376" formatCode="0.00">
                  <c:v>39.340000000000003</c:v>
                </c:pt>
                <c:pt idx="377" formatCode="0.00">
                  <c:v>10.65</c:v>
                </c:pt>
                <c:pt idx="378" formatCode="0.00">
                  <c:v>18.95</c:v>
                </c:pt>
                <c:pt idx="379" formatCode="0.00">
                  <c:v>9.43</c:v>
                </c:pt>
                <c:pt idx="380" formatCode="0.00">
                  <c:v>3.41</c:v>
                </c:pt>
                <c:pt idx="381" formatCode="0.00">
                  <c:v>7.7</c:v>
                </c:pt>
                <c:pt idx="382" formatCode="0.00">
                  <c:v>7.56</c:v>
                </c:pt>
                <c:pt idx="383" formatCode="0.00">
                  <c:v>9.8000000000000007</c:v>
                </c:pt>
                <c:pt idx="384" formatCode="0.00">
                  <c:v>6.65</c:v>
                </c:pt>
                <c:pt idx="385" formatCode="0.00">
                  <c:v>11.89</c:v>
                </c:pt>
                <c:pt idx="386" formatCode="0.00">
                  <c:v>13.89</c:v>
                </c:pt>
                <c:pt idx="387" formatCode="0.00">
                  <c:v>12.31</c:v>
                </c:pt>
                <c:pt idx="388" formatCode="0.00">
                  <c:v>10.45</c:v>
                </c:pt>
                <c:pt idx="389" formatCode="0.00">
                  <c:v>10.44</c:v>
                </c:pt>
                <c:pt idx="390" formatCode="0.00">
                  <c:v>25.55</c:v>
                </c:pt>
                <c:pt idx="391" formatCode="0.00">
                  <c:v>13</c:v>
                </c:pt>
                <c:pt idx="392" formatCode="0.00">
                  <c:v>9.86</c:v>
                </c:pt>
                <c:pt idx="393" formatCode="0.00">
                  <c:v>14.79</c:v>
                </c:pt>
                <c:pt idx="394" formatCode="0.00">
                  <c:v>12.09</c:v>
                </c:pt>
                <c:pt idx="395" formatCode="0.00">
                  <c:v>16.84</c:v>
                </c:pt>
                <c:pt idx="396" formatCode="0.00">
                  <c:v>13.33</c:v>
                </c:pt>
                <c:pt idx="397" formatCode="0.00">
                  <c:v>29.34</c:v>
                </c:pt>
                <c:pt idx="398" formatCode="0.00">
                  <c:v>12.8</c:v>
                </c:pt>
                <c:pt idx="399" formatCode="0.00">
                  <c:v>6.77</c:v>
                </c:pt>
                <c:pt idx="400" formatCode="0.00">
                  <c:v>10.019</c:v>
                </c:pt>
                <c:pt idx="401" formatCode="0.00">
                  <c:v>13.725</c:v>
                </c:pt>
                <c:pt idx="402" formatCode="0.00">
                  <c:v>25.655999999999999</c:v>
                </c:pt>
                <c:pt idx="403" formatCode="0.00">
                  <c:v>18.484000000000002</c:v>
                </c:pt>
                <c:pt idx="404" formatCode="0.00">
                  <c:v>25.367999999999999</c:v>
                </c:pt>
                <c:pt idx="405" formatCode="0.00">
                  <c:v>10.581</c:v>
                </c:pt>
                <c:pt idx="406" formatCode="0.00">
                  <c:v>11.423</c:v>
                </c:pt>
                <c:pt idx="407" formatCode="0.00">
                  <c:v>22.433</c:v>
                </c:pt>
                <c:pt idx="408" formatCode="0.00">
                  <c:v>18.390999999999998</c:v>
                </c:pt>
                <c:pt idx="409" formatCode="0.00">
                  <c:v>17.888000000000002</c:v>
                </c:pt>
                <c:pt idx="410" formatCode="0.00">
                  <c:v>38.06</c:v>
                </c:pt>
                <c:pt idx="411" formatCode="0.00">
                  <c:v>63.732999999999997</c:v>
                </c:pt>
                <c:pt idx="412" formatCode="0.00">
                  <c:v>17.475999999999999</c:v>
                </c:pt>
                <c:pt idx="413" formatCode="0.00">
                  <c:v>9.1780000000000008</c:v>
                </c:pt>
                <c:pt idx="414" formatCode="0.00">
                  <c:v>21.27</c:v>
                </c:pt>
                <c:pt idx="415" formatCode="0.00">
                  <c:v>26.06</c:v>
                </c:pt>
                <c:pt idx="416" formatCode="0.00">
                  <c:v>16.34</c:v>
                </c:pt>
                <c:pt idx="417" formatCode="0.00">
                  <c:v>23.812000000000001</c:v>
                </c:pt>
                <c:pt idx="418" formatCode="0.00">
                  <c:v>13.004</c:v>
                </c:pt>
                <c:pt idx="419" formatCode="0.00">
                  <c:v>36.454999999999998</c:v>
                </c:pt>
                <c:pt idx="420" formatCode="0.00">
                  <c:v>17.969000000000001</c:v>
                </c:pt>
                <c:pt idx="421" formatCode="0.00">
                  <c:v>18.564</c:v>
                </c:pt>
                <c:pt idx="422" formatCode="0.00">
                  <c:v>14.64</c:v>
                </c:pt>
                <c:pt idx="423" formatCode="0.00">
                  <c:v>24.959</c:v>
                </c:pt>
                <c:pt idx="424" formatCode="0.00">
                  <c:v>29.151</c:v>
                </c:pt>
                <c:pt idx="425" formatCode="0.00">
                  <c:v>14.977</c:v>
                </c:pt>
                <c:pt idx="426" formatCode="0.00">
                  <c:v>15.377000000000001</c:v>
                </c:pt>
                <c:pt idx="427" formatCode="0.00">
                  <c:v>17.654</c:v>
                </c:pt>
                <c:pt idx="428" formatCode="0.00">
                  <c:v>15.768000000000001</c:v>
                </c:pt>
              </c:numCache>
            </c:numRef>
          </c:xVal>
          <c:yVal>
            <c:numRef>
              <c:f>FINAL_Solo_Selec_Garr_solv!$H$2:$H$430</c:f>
              <c:numCache>
                <c:formatCode>0.0</c:formatCode>
                <c:ptCount val="429"/>
                <c:pt idx="0">
                  <c:v>298</c:v>
                </c:pt>
                <c:pt idx="1">
                  <c:v>260</c:v>
                </c:pt>
                <c:pt idx="2">
                  <c:v>65</c:v>
                </c:pt>
                <c:pt idx="3">
                  <c:v>42</c:v>
                </c:pt>
                <c:pt idx="4">
                  <c:v>19</c:v>
                </c:pt>
                <c:pt idx="5">
                  <c:v>31</c:v>
                </c:pt>
                <c:pt idx="6">
                  <c:v>204</c:v>
                </c:pt>
                <c:pt idx="7">
                  <c:v>56</c:v>
                </c:pt>
                <c:pt idx="8">
                  <c:v>14</c:v>
                </c:pt>
                <c:pt idx="9">
                  <c:v>87</c:v>
                </c:pt>
                <c:pt idx="10">
                  <c:v>129</c:v>
                </c:pt>
                <c:pt idx="11">
                  <c:v>24</c:v>
                </c:pt>
                <c:pt idx="12">
                  <c:v>96</c:v>
                </c:pt>
                <c:pt idx="13">
                  <c:v>72</c:v>
                </c:pt>
                <c:pt idx="14">
                  <c:v>29</c:v>
                </c:pt>
                <c:pt idx="15">
                  <c:v>189</c:v>
                </c:pt>
                <c:pt idx="16">
                  <c:v>63</c:v>
                </c:pt>
                <c:pt idx="17">
                  <c:v>99</c:v>
                </c:pt>
                <c:pt idx="18">
                  <c:v>190</c:v>
                </c:pt>
                <c:pt idx="19">
                  <c:v>44</c:v>
                </c:pt>
                <c:pt idx="20">
                  <c:v>147</c:v>
                </c:pt>
                <c:pt idx="21">
                  <c:v>72</c:v>
                </c:pt>
                <c:pt idx="22">
                  <c:v>70</c:v>
                </c:pt>
                <c:pt idx="23">
                  <c:v>47</c:v>
                </c:pt>
                <c:pt idx="24">
                  <c:v>34</c:v>
                </c:pt>
                <c:pt idx="25">
                  <c:v>453</c:v>
                </c:pt>
                <c:pt idx="26">
                  <c:v>125</c:v>
                </c:pt>
                <c:pt idx="27">
                  <c:v>208</c:v>
                </c:pt>
                <c:pt idx="28">
                  <c:v>67</c:v>
                </c:pt>
                <c:pt idx="29">
                  <c:v>43</c:v>
                </c:pt>
                <c:pt idx="30">
                  <c:v>229</c:v>
                </c:pt>
                <c:pt idx="31">
                  <c:v>80</c:v>
                </c:pt>
                <c:pt idx="32">
                  <c:v>892</c:v>
                </c:pt>
                <c:pt idx="33">
                  <c:v>100</c:v>
                </c:pt>
                <c:pt idx="34">
                  <c:v>75</c:v>
                </c:pt>
                <c:pt idx="35">
                  <c:v>36</c:v>
                </c:pt>
                <c:pt idx="36">
                  <c:v>39</c:v>
                </c:pt>
                <c:pt idx="37">
                  <c:v>79</c:v>
                </c:pt>
                <c:pt idx="38">
                  <c:v>35</c:v>
                </c:pt>
                <c:pt idx="39">
                  <c:v>71</c:v>
                </c:pt>
                <c:pt idx="40">
                  <c:v>81</c:v>
                </c:pt>
                <c:pt idx="41">
                  <c:v>47</c:v>
                </c:pt>
                <c:pt idx="42">
                  <c:v>37</c:v>
                </c:pt>
                <c:pt idx="43">
                  <c:v>45</c:v>
                </c:pt>
                <c:pt idx="44">
                  <c:v>116</c:v>
                </c:pt>
                <c:pt idx="45">
                  <c:v>43</c:v>
                </c:pt>
                <c:pt idx="46">
                  <c:v>35</c:v>
                </c:pt>
                <c:pt idx="47">
                  <c:v>38</c:v>
                </c:pt>
                <c:pt idx="48">
                  <c:v>43</c:v>
                </c:pt>
                <c:pt idx="49">
                  <c:v>83</c:v>
                </c:pt>
                <c:pt idx="50">
                  <c:v>39</c:v>
                </c:pt>
                <c:pt idx="51">
                  <c:v>22</c:v>
                </c:pt>
                <c:pt idx="52">
                  <c:v>84</c:v>
                </c:pt>
                <c:pt idx="53">
                  <c:v>62</c:v>
                </c:pt>
                <c:pt idx="54">
                  <c:v>64</c:v>
                </c:pt>
                <c:pt idx="55">
                  <c:v>78</c:v>
                </c:pt>
                <c:pt idx="56">
                  <c:v>16</c:v>
                </c:pt>
                <c:pt idx="57">
                  <c:v>21</c:v>
                </c:pt>
                <c:pt idx="58">
                  <c:v>358</c:v>
                </c:pt>
                <c:pt idx="59">
                  <c:v>37</c:v>
                </c:pt>
                <c:pt idx="60">
                  <c:v>16</c:v>
                </c:pt>
                <c:pt idx="61">
                  <c:v>38</c:v>
                </c:pt>
                <c:pt idx="62">
                  <c:v>167</c:v>
                </c:pt>
                <c:pt idx="63">
                  <c:v>13</c:v>
                </c:pt>
                <c:pt idx="64">
                  <c:v>344</c:v>
                </c:pt>
                <c:pt idx="65">
                  <c:v>95</c:v>
                </c:pt>
                <c:pt idx="66">
                  <c:v>29</c:v>
                </c:pt>
                <c:pt idx="67">
                  <c:v>68</c:v>
                </c:pt>
                <c:pt idx="68">
                  <c:v>306</c:v>
                </c:pt>
                <c:pt idx="69">
                  <c:v>45</c:v>
                </c:pt>
                <c:pt idx="70">
                  <c:v>96</c:v>
                </c:pt>
                <c:pt idx="71">
                  <c:v>21</c:v>
                </c:pt>
                <c:pt idx="72">
                  <c:v>15</c:v>
                </c:pt>
                <c:pt idx="73">
                  <c:v>73</c:v>
                </c:pt>
                <c:pt idx="74">
                  <c:v>465</c:v>
                </c:pt>
                <c:pt idx="75">
                  <c:v>26</c:v>
                </c:pt>
                <c:pt idx="76">
                  <c:v>24</c:v>
                </c:pt>
                <c:pt idx="77">
                  <c:v>294</c:v>
                </c:pt>
                <c:pt idx="78">
                  <c:v>329</c:v>
                </c:pt>
                <c:pt idx="79">
                  <c:v>1137</c:v>
                </c:pt>
                <c:pt idx="80">
                  <c:v>842</c:v>
                </c:pt>
                <c:pt idx="81">
                  <c:v>248</c:v>
                </c:pt>
                <c:pt idx="82">
                  <c:v>246</c:v>
                </c:pt>
                <c:pt idx="83">
                  <c:v>207</c:v>
                </c:pt>
                <c:pt idx="84">
                  <c:v>351</c:v>
                </c:pt>
                <c:pt idx="85">
                  <c:v>324</c:v>
                </c:pt>
                <c:pt idx="86">
                  <c:v>327</c:v>
                </c:pt>
                <c:pt idx="87">
                  <c:v>224</c:v>
                </c:pt>
                <c:pt idx="88">
                  <c:v>167</c:v>
                </c:pt>
                <c:pt idx="89">
                  <c:v>85</c:v>
                </c:pt>
                <c:pt idx="90">
                  <c:v>41</c:v>
                </c:pt>
                <c:pt idx="91">
                  <c:v>121</c:v>
                </c:pt>
                <c:pt idx="92">
                  <c:v>88</c:v>
                </c:pt>
                <c:pt idx="93">
                  <c:v>77</c:v>
                </c:pt>
                <c:pt idx="94">
                  <c:v>86</c:v>
                </c:pt>
                <c:pt idx="95">
                  <c:v>749</c:v>
                </c:pt>
                <c:pt idx="96">
                  <c:v>107</c:v>
                </c:pt>
                <c:pt idx="97">
                  <c:v>220</c:v>
                </c:pt>
                <c:pt idx="98">
                  <c:v>262</c:v>
                </c:pt>
                <c:pt idx="99">
                  <c:v>723</c:v>
                </c:pt>
                <c:pt idx="100">
                  <c:v>275</c:v>
                </c:pt>
                <c:pt idx="101">
                  <c:v>69</c:v>
                </c:pt>
                <c:pt idx="102">
                  <c:v>1059</c:v>
                </c:pt>
                <c:pt idx="103">
                  <c:v>38</c:v>
                </c:pt>
                <c:pt idx="104">
                  <c:v>131</c:v>
                </c:pt>
                <c:pt idx="105">
                  <c:v>74</c:v>
                </c:pt>
                <c:pt idx="106">
                  <c:v>124</c:v>
                </c:pt>
                <c:pt idx="107">
                  <c:v>105</c:v>
                </c:pt>
                <c:pt idx="108">
                  <c:v>35</c:v>
                </c:pt>
                <c:pt idx="109">
                  <c:v>95</c:v>
                </c:pt>
                <c:pt idx="110">
                  <c:v>78</c:v>
                </c:pt>
                <c:pt idx="111">
                  <c:v>12</c:v>
                </c:pt>
                <c:pt idx="112">
                  <c:v>330</c:v>
                </c:pt>
                <c:pt idx="113">
                  <c:v>179</c:v>
                </c:pt>
                <c:pt idx="114">
                  <c:v>371</c:v>
                </c:pt>
                <c:pt idx="115">
                  <c:v>62</c:v>
                </c:pt>
                <c:pt idx="116">
                  <c:v>147</c:v>
                </c:pt>
                <c:pt idx="117">
                  <c:v>106</c:v>
                </c:pt>
                <c:pt idx="118">
                  <c:v>497</c:v>
                </c:pt>
                <c:pt idx="119">
                  <c:v>161</c:v>
                </c:pt>
                <c:pt idx="120">
                  <c:v>209</c:v>
                </c:pt>
                <c:pt idx="121">
                  <c:v>89</c:v>
                </c:pt>
                <c:pt idx="122">
                  <c:v>149</c:v>
                </c:pt>
                <c:pt idx="123">
                  <c:v>54</c:v>
                </c:pt>
                <c:pt idx="124">
                  <c:v>323</c:v>
                </c:pt>
                <c:pt idx="125">
                  <c:v>102</c:v>
                </c:pt>
                <c:pt idx="126">
                  <c:v>303</c:v>
                </c:pt>
                <c:pt idx="127">
                  <c:v>58</c:v>
                </c:pt>
                <c:pt idx="128">
                  <c:v>54</c:v>
                </c:pt>
                <c:pt idx="129">
                  <c:v>103</c:v>
                </c:pt>
                <c:pt idx="130">
                  <c:v>286</c:v>
                </c:pt>
                <c:pt idx="131">
                  <c:v>550</c:v>
                </c:pt>
                <c:pt idx="132">
                  <c:v>207</c:v>
                </c:pt>
                <c:pt idx="133">
                  <c:v>556</c:v>
                </c:pt>
                <c:pt idx="134">
                  <c:v>256</c:v>
                </c:pt>
                <c:pt idx="135">
                  <c:v>341</c:v>
                </c:pt>
                <c:pt idx="136">
                  <c:v>274</c:v>
                </c:pt>
                <c:pt idx="137">
                  <c:v>57</c:v>
                </c:pt>
                <c:pt idx="138">
                  <c:v>76</c:v>
                </c:pt>
                <c:pt idx="139">
                  <c:v>121</c:v>
                </c:pt>
                <c:pt idx="140">
                  <c:v>301</c:v>
                </c:pt>
                <c:pt idx="141">
                  <c:v>528</c:v>
                </c:pt>
                <c:pt idx="142">
                  <c:v>114</c:v>
                </c:pt>
                <c:pt idx="143">
                  <c:v>343</c:v>
                </c:pt>
                <c:pt idx="144">
                  <c:v>209</c:v>
                </c:pt>
                <c:pt idx="145">
                  <c:v>76</c:v>
                </c:pt>
                <c:pt idx="146">
                  <c:v>103</c:v>
                </c:pt>
                <c:pt idx="147">
                  <c:v>166</c:v>
                </c:pt>
                <c:pt idx="148">
                  <c:v>93</c:v>
                </c:pt>
                <c:pt idx="149">
                  <c:v>344</c:v>
                </c:pt>
                <c:pt idx="150">
                  <c:v>247</c:v>
                </c:pt>
                <c:pt idx="151">
                  <c:v>56</c:v>
                </c:pt>
                <c:pt idx="152">
                  <c:v>156</c:v>
                </c:pt>
                <c:pt idx="153">
                  <c:v>74</c:v>
                </c:pt>
                <c:pt idx="154">
                  <c:v>89</c:v>
                </c:pt>
                <c:pt idx="155">
                  <c:v>50</c:v>
                </c:pt>
                <c:pt idx="156">
                  <c:v>254</c:v>
                </c:pt>
                <c:pt idx="157">
                  <c:v>440</c:v>
                </c:pt>
                <c:pt idx="158">
                  <c:v>274</c:v>
                </c:pt>
                <c:pt idx="159">
                  <c:v>191</c:v>
                </c:pt>
                <c:pt idx="160">
                  <c:v>153</c:v>
                </c:pt>
                <c:pt idx="161">
                  <c:v>70</c:v>
                </c:pt>
                <c:pt idx="162">
                  <c:v>191</c:v>
                </c:pt>
                <c:pt idx="163">
                  <c:v>175</c:v>
                </c:pt>
                <c:pt idx="164">
                  <c:v>230</c:v>
                </c:pt>
                <c:pt idx="165">
                  <c:v>257</c:v>
                </c:pt>
                <c:pt idx="166">
                  <c:v>256</c:v>
                </c:pt>
                <c:pt idx="167">
                  <c:v>256</c:v>
                </c:pt>
                <c:pt idx="168">
                  <c:v>18</c:v>
                </c:pt>
                <c:pt idx="169">
                  <c:v>288</c:v>
                </c:pt>
                <c:pt idx="170">
                  <c:v>38</c:v>
                </c:pt>
                <c:pt idx="171">
                  <c:v>73</c:v>
                </c:pt>
                <c:pt idx="172">
                  <c:v>242</c:v>
                </c:pt>
                <c:pt idx="173">
                  <c:v>61</c:v>
                </c:pt>
                <c:pt idx="174">
                  <c:v>14</c:v>
                </c:pt>
                <c:pt idx="175">
                  <c:v>29</c:v>
                </c:pt>
                <c:pt idx="176">
                  <c:v>5</c:v>
                </c:pt>
                <c:pt idx="177">
                  <c:v>29</c:v>
                </c:pt>
                <c:pt idx="178">
                  <c:v>31</c:v>
                </c:pt>
                <c:pt idx="179">
                  <c:v>27</c:v>
                </c:pt>
                <c:pt idx="180">
                  <c:v>29</c:v>
                </c:pt>
                <c:pt idx="181">
                  <c:v>32</c:v>
                </c:pt>
                <c:pt idx="182">
                  <c:v>55</c:v>
                </c:pt>
                <c:pt idx="183">
                  <c:v>39</c:v>
                </c:pt>
                <c:pt idx="184">
                  <c:v>30</c:v>
                </c:pt>
                <c:pt idx="185">
                  <c:v>22</c:v>
                </c:pt>
                <c:pt idx="186">
                  <c:v>32</c:v>
                </c:pt>
                <c:pt idx="187">
                  <c:v>29</c:v>
                </c:pt>
                <c:pt idx="188">
                  <c:v>43</c:v>
                </c:pt>
                <c:pt idx="189">
                  <c:v>28</c:v>
                </c:pt>
                <c:pt idx="190">
                  <c:v>39</c:v>
                </c:pt>
                <c:pt idx="191">
                  <c:v>32</c:v>
                </c:pt>
                <c:pt idx="192">
                  <c:v>26</c:v>
                </c:pt>
                <c:pt idx="193">
                  <c:v>27</c:v>
                </c:pt>
                <c:pt idx="194">
                  <c:v>29</c:v>
                </c:pt>
                <c:pt idx="195">
                  <c:v>68</c:v>
                </c:pt>
                <c:pt idx="196">
                  <c:v>29</c:v>
                </c:pt>
                <c:pt idx="197">
                  <c:v>26</c:v>
                </c:pt>
                <c:pt idx="198">
                  <c:v>26</c:v>
                </c:pt>
                <c:pt idx="199">
                  <c:v>32</c:v>
                </c:pt>
                <c:pt idx="200">
                  <c:v>31</c:v>
                </c:pt>
                <c:pt idx="201">
                  <c:v>29</c:v>
                </c:pt>
                <c:pt idx="202">
                  <c:v>26</c:v>
                </c:pt>
                <c:pt idx="203">
                  <c:v>22</c:v>
                </c:pt>
                <c:pt idx="204">
                  <c:v>36</c:v>
                </c:pt>
                <c:pt idx="205">
                  <c:v>30</c:v>
                </c:pt>
                <c:pt idx="206">
                  <c:v>27</c:v>
                </c:pt>
                <c:pt idx="207">
                  <c:v>25</c:v>
                </c:pt>
                <c:pt idx="208">
                  <c:v>39</c:v>
                </c:pt>
                <c:pt idx="209">
                  <c:v>39</c:v>
                </c:pt>
                <c:pt idx="210">
                  <c:v>9</c:v>
                </c:pt>
                <c:pt idx="211">
                  <c:v>24</c:v>
                </c:pt>
                <c:pt idx="212">
                  <c:v>27</c:v>
                </c:pt>
                <c:pt idx="213">
                  <c:v>28</c:v>
                </c:pt>
                <c:pt idx="214">
                  <c:v>25</c:v>
                </c:pt>
                <c:pt idx="215">
                  <c:v>10</c:v>
                </c:pt>
                <c:pt idx="216">
                  <c:v>22</c:v>
                </c:pt>
                <c:pt idx="217">
                  <c:v>44</c:v>
                </c:pt>
                <c:pt idx="218">
                  <c:v>28</c:v>
                </c:pt>
                <c:pt idx="219">
                  <c:v>26</c:v>
                </c:pt>
                <c:pt idx="220">
                  <c:v>25</c:v>
                </c:pt>
                <c:pt idx="221">
                  <c:v>26</c:v>
                </c:pt>
                <c:pt idx="222">
                  <c:v>20</c:v>
                </c:pt>
                <c:pt idx="223">
                  <c:v>29</c:v>
                </c:pt>
                <c:pt idx="224">
                  <c:v>23</c:v>
                </c:pt>
                <c:pt idx="225">
                  <c:v>27</c:v>
                </c:pt>
                <c:pt idx="226">
                  <c:v>25</c:v>
                </c:pt>
                <c:pt idx="227">
                  <c:v>24</c:v>
                </c:pt>
                <c:pt idx="228">
                  <c:v>28</c:v>
                </c:pt>
                <c:pt idx="229">
                  <c:v>26</c:v>
                </c:pt>
                <c:pt idx="230">
                  <c:v>25</c:v>
                </c:pt>
                <c:pt idx="231">
                  <c:v>27</c:v>
                </c:pt>
                <c:pt idx="232">
                  <c:v>24</c:v>
                </c:pt>
                <c:pt idx="233">
                  <c:v>10</c:v>
                </c:pt>
                <c:pt idx="234">
                  <c:v>26</c:v>
                </c:pt>
                <c:pt idx="235">
                  <c:v>13</c:v>
                </c:pt>
                <c:pt idx="236">
                  <c:v>36</c:v>
                </c:pt>
                <c:pt idx="237">
                  <c:v>37</c:v>
                </c:pt>
                <c:pt idx="238">
                  <c:v>27</c:v>
                </c:pt>
                <c:pt idx="239">
                  <c:v>39</c:v>
                </c:pt>
                <c:pt idx="240">
                  <c:v>25</c:v>
                </c:pt>
                <c:pt idx="241">
                  <c:v>51</c:v>
                </c:pt>
                <c:pt idx="242">
                  <c:v>25</c:v>
                </c:pt>
                <c:pt idx="243">
                  <c:v>52</c:v>
                </c:pt>
                <c:pt idx="244">
                  <c:v>24</c:v>
                </c:pt>
                <c:pt idx="245">
                  <c:v>13</c:v>
                </c:pt>
                <c:pt idx="246">
                  <c:v>15</c:v>
                </c:pt>
                <c:pt idx="247">
                  <c:v>16</c:v>
                </c:pt>
                <c:pt idx="248">
                  <c:v>18</c:v>
                </c:pt>
                <c:pt idx="249">
                  <c:v>19</c:v>
                </c:pt>
                <c:pt idx="250">
                  <c:v>19</c:v>
                </c:pt>
                <c:pt idx="251">
                  <c:v>19</c:v>
                </c:pt>
                <c:pt idx="252">
                  <c:v>69</c:v>
                </c:pt>
                <c:pt idx="253">
                  <c:v>50</c:v>
                </c:pt>
                <c:pt idx="254">
                  <c:v>61</c:v>
                </c:pt>
                <c:pt idx="255">
                  <c:v>56</c:v>
                </c:pt>
                <c:pt idx="256">
                  <c:v>33</c:v>
                </c:pt>
                <c:pt idx="257">
                  <c:v>69</c:v>
                </c:pt>
                <c:pt idx="258">
                  <c:v>82</c:v>
                </c:pt>
                <c:pt idx="259">
                  <c:v>101</c:v>
                </c:pt>
                <c:pt idx="260">
                  <c:v>28</c:v>
                </c:pt>
                <c:pt idx="261">
                  <c:v>34</c:v>
                </c:pt>
                <c:pt idx="262">
                  <c:v>102</c:v>
                </c:pt>
                <c:pt idx="263">
                  <c:v>22</c:v>
                </c:pt>
                <c:pt idx="264">
                  <c:v>37</c:v>
                </c:pt>
                <c:pt idx="265">
                  <c:v>162</c:v>
                </c:pt>
                <c:pt idx="266">
                  <c:v>235</c:v>
                </c:pt>
                <c:pt idx="267">
                  <c:v>19</c:v>
                </c:pt>
                <c:pt idx="268">
                  <c:v>19</c:v>
                </c:pt>
                <c:pt idx="269">
                  <c:v>32</c:v>
                </c:pt>
                <c:pt idx="270">
                  <c:v>30</c:v>
                </c:pt>
                <c:pt idx="271">
                  <c:v>30</c:v>
                </c:pt>
                <c:pt idx="272">
                  <c:v>32</c:v>
                </c:pt>
                <c:pt idx="273">
                  <c:v>36</c:v>
                </c:pt>
                <c:pt idx="274">
                  <c:v>28</c:v>
                </c:pt>
                <c:pt idx="275">
                  <c:v>33</c:v>
                </c:pt>
                <c:pt idx="276">
                  <c:v>35</c:v>
                </c:pt>
                <c:pt idx="277">
                  <c:v>69</c:v>
                </c:pt>
                <c:pt idx="278">
                  <c:v>31</c:v>
                </c:pt>
                <c:pt idx="279">
                  <c:v>33</c:v>
                </c:pt>
                <c:pt idx="280">
                  <c:v>44</c:v>
                </c:pt>
                <c:pt idx="281">
                  <c:v>34</c:v>
                </c:pt>
                <c:pt idx="282">
                  <c:v>46</c:v>
                </c:pt>
                <c:pt idx="283">
                  <c:v>27</c:v>
                </c:pt>
                <c:pt idx="284">
                  <c:v>28</c:v>
                </c:pt>
                <c:pt idx="285">
                  <c:v>68</c:v>
                </c:pt>
                <c:pt idx="286">
                  <c:v>37</c:v>
                </c:pt>
                <c:pt idx="287">
                  <c:v>26</c:v>
                </c:pt>
                <c:pt idx="288">
                  <c:v>37</c:v>
                </c:pt>
                <c:pt idx="289">
                  <c:v>33</c:v>
                </c:pt>
                <c:pt idx="290">
                  <c:v>30</c:v>
                </c:pt>
                <c:pt idx="291">
                  <c:v>29</c:v>
                </c:pt>
                <c:pt idx="292">
                  <c:v>33</c:v>
                </c:pt>
                <c:pt idx="293">
                  <c:v>32</c:v>
                </c:pt>
                <c:pt idx="294">
                  <c:v>29</c:v>
                </c:pt>
                <c:pt idx="295">
                  <c:v>51</c:v>
                </c:pt>
                <c:pt idx="296">
                  <c:v>32</c:v>
                </c:pt>
                <c:pt idx="297">
                  <c:v>37</c:v>
                </c:pt>
                <c:pt idx="298">
                  <c:v>31</c:v>
                </c:pt>
                <c:pt idx="299">
                  <c:v>34</c:v>
                </c:pt>
                <c:pt idx="300">
                  <c:v>32</c:v>
                </c:pt>
                <c:pt idx="301">
                  <c:v>86</c:v>
                </c:pt>
                <c:pt idx="302">
                  <c:v>77</c:v>
                </c:pt>
                <c:pt idx="303">
                  <c:v>117</c:v>
                </c:pt>
                <c:pt idx="304">
                  <c:v>33</c:v>
                </c:pt>
                <c:pt idx="305">
                  <c:v>31</c:v>
                </c:pt>
                <c:pt idx="306">
                  <c:v>34</c:v>
                </c:pt>
                <c:pt idx="307">
                  <c:v>28</c:v>
                </c:pt>
                <c:pt idx="308">
                  <c:v>41</c:v>
                </c:pt>
                <c:pt idx="309">
                  <c:v>18</c:v>
                </c:pt>
                <c:pt idx="310">
                  <c:v>30</c:v>
                </c:pt>
                <c:pt idx="311">
                  <c:v>31</c:v>
                </c:pt>
                <c:pt idx="312">
                  <c:v>23</c:v>
                </c:pt>
                <c:pt idx="313">
                  <c:v>30</c:v>
                </c:pt>
                <c:pt idx="314">
                  <c:v>22</c:v>
                </c:pt>
                <c:pt idx="315">
                  <c:v>42</c:v>
                </c:pt>
                <c:pt idx="316">
                  <c:v>32</c:v>
                </c:pt>
                <c:pt idx="317">
                  <c:v>30</c:v>
                </c:pt>
                <c:pt idx="318">
                  <c:v>30</c:v>
                </c:pt>
                <c:pt idx="319">
                  <c:v>30</c:v>
                </c:pt>
                <c:pt idx="320">
                  <c:v>39</c:v>
                </c:pt>
                <c:pt idx="321">
                  <c:v>44</c:v>
                </c:pt>
                <c:pt idx="322">
                  <c:v>32</c:v>
                </c:pt>
                <c:pt idx="323">
                  <c:v>54</c:v>
                </c:pt>
                <c:pt idx="324">
                  <c:v>17</c:v>
                </c:pt>
                <c:pt idx="325">
                  <c:v>18</c:v>
                </c:pt>
                <c:pt idx="326">
                  <c:v>28</c:v>
                </c:pt>
                <c:pt idx="327">
                  <c:v>29</c:v>
                </c:pt>
                <c:pt idx="328">
                  <c:v>34</c:v>
                </c:pt>
                <c:pt idx="329">
                  <c:v>30</c:v>
                </c:pt>
                <c:pt idx="330">
                  <c:v>31</c:v>
                </c:pt>
                <c:pt idx="331">
                  <c:v>64</c:v>
                </c:pt>
                <c:pt idx="332">
                  <c:v>70</c:v>
                </c:pt>
                <c:pt idx="333">
                  <c:v>57</c:v>
                </c:pt>
                <c:pt idx="334">
                  <c:v>39</c:v>
                </c:pt>
                <c:pt idx="335">
                  <c:v>15</c:v>
                </c:pt>
                <c:pt idx="336">
                  <c:v>140</c:v>
                </c:pt>
                <c:pt idx="337">
                  <c:v>25</c:v>
                </c:pt>
                <c:pt idx="338">
                  <c:v>14</c:v>
                </c:pt>
                <c:pt idx="339">
                  <c:v>25</c:v>
                </c:pt>
                <c:pt idx="340">
                  <c:v>33</c:v>
                </c:pt>
                <c:pt idx="341">
                  <c:v>33</c:v>
                </c:pt>
                <c:pt idx="342">
                  <c:v>51</c:v>
                </c:pt>
                <c:pt idx="343">
                  <c:v>154</c:v>
                </c:pt>
                <c:pt idx="344">
                  <c:v>29</c:v>
                </c:pt>
                <c:pt idx="345">
                  <c:v>82</c:v>
                </c:pt>
                <c:pt idx="346">
                  <c:v>217</c:v>
                </c:pt>
                <c:pt idx="347">
                  <c:v>201</c:v>
                </c:pt>
                <c:pt idx="348">
                  <c:v>120</c:v>
                </c:pt>
                <c:pt idx="349">
                  <c:v>73</c:v>
                </c:pt>
                <c:pt idx="350">
                  <c:v>876</c:v>
                </c:pt>
                <c:pt idx="351">
                  <c:v>63</c:v>
                </c:pt>
                <c:pt idx="352">
                  <c:v>183</c:v>
                </c:pt>
                <c:pt idx="353">
                  <c:v>183</c:v>
                </c:pt>
                <c:pt idx="354">
                  <c:v>52</c:v>
                </c:pt>
                <c:pt idx="355">
                  <c:v>52</c:v>
                </c:pt>
                <c:pt idx="356">
                  <c:v>71</c:v>
                </c:pt>
                <c:pt idx="357">
                  <c:v>116</c:v>
                </c:pt>
                <c:pt idx="358">
                  <c:v>303</c:v>
                </c:pt>
                <c:pt idx="359">
                  <c:v>101</c:v>
                </c:pt>
                <c:pt idx="360">
                  <c:v>39</c:v>
                </c:pt>
                <c:pt idx="361">
                  <c:v>48</c:v>
                </c:pt>
                <c:pt idx="362">
                  <c:v>268</c:v>
                </c:pt>
                <c:pt idx="363">
                  <c:v>79</c:v>
                </c:pt>
                <c:pt idx="364">
                  <c:v>154</c:v>
                </c:pt>
                <c:pt idx="365">
                  <c:v>48</c:v>
                </c:pt>
                <c:pt idx="366">
                  <c:v>34</c:v>
                </c:pt>
                <c:pt idx="367">
                  <c:v>118</c:v>
                </c:pt>
                <c:pt idx="368">
                  <c:v>116</c:v>
                </c:pt>
                <c:pt idx="369">
                  <c:v>2004</c:v>
                </c:pt>
                <c:pt idx="370">
                  <c:v>184</c:v>
                </c:pt>
                <c:pt idx="371">
                  <c:v>244</c:v>
                </c:pt>
                <c:pt idx="372">
                  <c:v>386</c:v>
                </c:pt>
                <c:pt idx="373">
                  <c:v>52</c:v>
                </c:pt>
                <c:pt idx="374">
                  <c:v>167</c:v>
                </c:pt>
                <c:pt idx="375">
                  <c:v>493</c:v>
                </c:pt>
                <c:pt idx="376">
                  <c:v>295</c:v>
                </c:pt>
                <c:pt idx="377">
                  <c:v>351</c:v>
                </c:pt>
                <c:pt idx="378">
                  <c:v>419</c:v>
                </c:pt>
                <c:pt idx="379">
                  <c:v>159</c:v>
                </c:pt>
                <c:pt idx="380">
                  <c:v>138</c:v>
                </c:pt>
                <c:pt idx="381">
                  <c:v>95</c:v>
                </c:pt>
                <c:pt idx="382">
                  <c:v>32</c:v>
                </c:pt>
                <c:pt idx="383">
                  <c:v>26</c:v>
                </c:pt>
                <c:pt idx="384">
                  <c:v>145</c:v>
                </c:pt>
                <c:pt idx="385">
                  <c:v>189</c:v>
                </c:pt>
                <c:pt idx="386">
                  <c:v>255</c:v>
                </c:pt>
                <c:pt idx="387">
                  <c:v>67</c:v>
                </c:pt>
                <c:pt idx="388">
                  <c:v>253</c:v>
                </c:pt>
                <c:pt idx="389">
                  <c:v>463</c:v>
                </c:pt>
                <c:pt idx="390">
                  <c:v>509</c:v>
                </c:pt>
                <c:pt idx="391">
                  <c:v>56</c:v>
                </c:pt>
                <c:pt idx="392">
                  <c:v>486</c:v>
                </c:pt>
                <c:pt idx="393">
                  <c:v>599</c:v>
                </c:pt>
                <c:pt idx="394">
                  <c:v>67</c:v>
                </c:pt>
                <c:pt idx="395">
                  <c:v>392</c:v>
                </c:pt>
                <c:pt idx="396">
                  <c:v>181</c:v>
                </c:pt>
                <c:pt idx="397">
                  <c:v>547</c:v>
                </c:pt>
                <c:pt idx="398">
                  <c:v>114</c:v>
                </c:pt>
                <c:pt idx="399">
                  <c:v>95</c:v>
                </c:pt>
                <c:pt idx="400">
                  <c:v>39</c:v>
                </c:pt>
                <c:pt idx="401">
                  <c:v>365</c:v>
                </c:pt>
                <c:pt idx="402">
                  <c:v>238</c:v>
                </c:pt>
                <c:pt idx="403">
                  <c:v>131</c:v>
                </c:pt>
                <c:pt idx="404">
                  <c:v>159</c:v>
                </c:pt>
                <c:pt idx="405">
                  <c:v>50</c:v>
                </c:pt>
                <c:pt idx="406">
                  <c:v>51</c:v>
                </c:pt>
                <c:pt idx="407">
                  <c:v>217</c:v>
                </c:pt>
                <c:pt idx="408">
                  <c:v>34</c:v>
                </c:pt>
                <c:pt idx="409">
                  <c:v>511</c:v>
                </c:pt>
                <c:pt idx="410">
                  <c:v>614</c:v>
                </c:pt>
                <c:pt idx="411">
                  <c:v>374</c:v>
                </c:pt>
                <c:pt idx="412">
                  <c:v>70</c:v>
                </c:pt>
                <c:pt idx="413">
                  <c:v>48</c:v>
                </c:pt>
                <c:pt idx="414">
                  <c:v>156</c:v>
                </c:pt>
                <c:pt idx="415">
                  <c:v>175</c:v>
                </c:pt>
                <c:pt idx="416">
                  <c:v>153</c:v>
                </c:pt>
                <c:pt idx="417">
                  <c:v>276</c:v>
                </c:pt>
                <c:pt idx="418">
                  <c:v>368</c:v>
                </c:pt>
                <c:pt idx="419">
                  <c:v>435</c:v>
                </c:pt>
                <c:pt idx="420">
                  <c:v>138</c:v>
                </c:pt>
                <c:pt idx="421">
                  <c:v>120</c:v>
                </c:pt>
                <c:pt idx="422">
                  <c:v>89</c:v>
                </c:pt>
                <c:pt idx="423">
                  <c:v>144</c:v>
                </c:pt>
                <c:pt idx="424">
                  <c:v>100</c:v>
                </c:pt>
                <c:pt idx="425">
                  <c:v>75</c:v>
                </c:pt>
                <c:pt idx="426">
                  <c:v>40</c:v>
                </c:pt>
                <c:pt idx="427">
                  <c:v>57</c:v>
                </c:pt>
                <c:pt idx="428">
                  <c:v>109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235-492E-9928-2C1995C9395A}"/>
            </c:ext>
          </c:extLst>
        </c:ser>
        <c:ser>
          <c:idx val="1"/>
          <c:order val="1"/>
          <c:tx>
            <c:strRef>
              <c:f>FINAL_Solo_Selec_Garr_solv!$B$431</c:f>
              <c:strCache>
                <c:ptCount val="1"/>
                <c:pt idx="0">
                  <c:v>Pantagoras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rgbClr val="C00000"/>
              </a:solidFill>
              <a:ln w="9525">
                <a:noFill/>
              </a:ln>
              <a:effectLst/>
            </c:spPr>
          </c:marker>
          <c:xVal>
            <c:numRef>
              <c:f>FINAL_Solo_Selec_Garr_solv!$E$431:$E$436</c:f>
              <c:numCache>
                <c:formatCode>General</c:formatCode>
                <c:ptCount val="6"/>
                <c:pt idx="0">
                  <c:v>16.75</c:v>
                </c:pt>
                <c:pt idx="1">
                  <c:v>21.19</c:v>
                </c:pt>
                <c:pt idx="2">
                  <c:v>25.65</c:v>
                </c:pt>
                <c:pt idx="3">
                  <c:v>5.94</c:v>
                </c:pt>
                <c:pt idx="4">
                  <c:v>6.2</c:v>
                </c:pt>
                <c:pt idx="5">
                  <c:v>6.78</c:v>
                </c:pt>
              </c:numCache>
            </c:numRef>
          </c:xVal>
          <c:yVal>
            <c:numRef>
              <c:f>FINAL_Solo_Selec_Garr_solv!$H$431:$H$436</c:f>
              <c:numCache>
                <c:formatCode>General</c:formatCode>
                <c:ptCount val="6"/>
                <c:pt idx="0">
                  <c:v>37.9</c:v>
                </c:pt>
                <c:pt idx="1">
                  <c:v>69.099999999999994</c:v>
                </c:pt>
                <c:pt idx="2">
                  <c:v>46.1</c:v>
                </c:pt>
                <c:pt idx="3">
                  <c:v>70.400000000000006</c:v>
                </c:pt>
                <c:pt idx="4">
                  <c:v>50.4</c:v>
                </c:pt>
                <c:pt idx="5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235-492E-9928-2C1995C9395A}"/>
            </c:ext>
          </c:extLst>
        </c:ser>
        <c:ser>
          <c:idx val="2"/>
          <c:order val="2"/>
          <c:spPr>
            <a:ln w="2222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trendline>
            <c:spPr>
              <a:ln w="19050" cap="rnd">
                <a:noFill/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5.8004623084899107E-2"/>
                  <c:y val="-0.10547611450757756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2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y = 7.559124x</a:t>
                    </a:r>
                    <a:r>
                      <a:rPr lang="en-US" baseline="30000"/>
                      <a:t>0.807544</a:t>
                    </a:r>
                    <a:br>
                      <a:rPr lang="en-US" baseline="0"/>
                    </a:br>
                    <a:r>
                      <a:rPr lang="en-US" baseline="0"/>
                      <a:t>R² = 0.4376</a:t>
                    </a:r>
                    <a:endParaRPr lang="en-US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s-CO"/>
                </a:p>
              </c:txPr>
            </c:trendlineLbl>
          </c:trendline>
          <c:xVal>
            <c:numRef>
              <c:f>FINAL_Solo_Selec_Garr_solv!$Y$7:$Y$30</c:f>
              <c:numCache>
                <c:formatCode>General</c:formatCode>
                <c:ptCount val="24"/>
                <c:pt idx="0">
                  <c:v>3.4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60</c:v>
                </c:pt>
                <c:pt idx="12">
                  <c:v>70</c:v>
                </c:pt>
                <c:pt idx="13">
                  <c:v>80</c:v>
                </c:pt>
                <c:pt idx="14">
                  <c:v>90</c:v>
                </c:pt>
                <c:pt idx="15">
                  <c:v>100</c:v>
                </c:pt>
                <c:pt idx="16">
                  <c:v>125</c:v>
                </c:pt>
                <c:pt idx="17">
                  <c:v>150</c:v>
                </c:pt>
                <c:pt idx="18">
                  <c:v>175</c:v>
                </c:pt>
                <c:pt idx="19">
                  <c:v>200</c:v>
                </c:pt>
                <c:pt idx="20">
                  <c:v>300</c:v>
                </c:pt>
                <c:pt idx="21">
                  <c:v>400</c:v>
                </c:pt>
                <c:pt idx="22">
                  <c:v>500</c:v>
                </c:pt>
                <c:pt idx="23">
                  <c:v>600</c:v>
                </c:pt>
              </c:numCache>
            </c:numRef>
          </c:xVal>
          <c:yVal>
            <c:numRef>
              <c:f>FINAL_Solo_Selec_Garr_solv!$Z$7:$Z$30</c:f>
              <c:numCache>
                <c:formatCode>General</c:formatCode>
                <c:ptCount val="24"/>
                <c:pt idx="0">
                  <c:v>20.307857337036847</c:v>
                </c:pt>
                <c:pt idx="1">
                  <c:v>27.728126132299813</c:v>
                </c:pt>
                <c:pt idx="2">
                  <c:v>48.530579575359674</c:v>
                </c:pt>
                <c:pt idx="3">
                  <c:v>67.331286378769036</c:v>
                </c:pt>
                <c:pt idx="4">
                  <c:v>84.939643691853476</c:v>
                </c:pt>
                <c:pt idx="5">
                  <c:v>101.71137636076445</c:v>
                </c:pt>
                <c:pt idx="6">
                  <c:v>117.84519213181896</c:v>
                </c:pt>
                <c:pt idx="7">
                  <c:v>133.46713711292287</c:v>
                </c:pt>
                <c:pt idx="8">
                  <c:v>148.66385552424248</c:v>
                </c:pt>
                <c:pt idx="9">
                  <c:v>163.49832310301133</c:v>
                </c:pt>
                <c:pt idx="10">
                  <c:v>178.0182339276609</c:v>
                </c:pt>
                <c:pt idx="11">
                  <c:v>206.25611146743714</c:v>
                </c:pt>
                <c:pt idx="12">
                  <c:v>233.59809773834561</c:v>
                </c:pt>
                <c:pt idx="13">
                  <c:v>260.1958399956477</c:v>
                </c:pt>
                <c:pt idx="14">
                  <c:v>286.15956022162123</c:v>
                </c:pt>
                <c:pt idx="15">
                  <c:v>311.57273399112262</c:v>
                </c:pt>
                <c:pt idx="16">
                  <c:v>373.09423766470121</c:v>
                </c:pt>
                <c:pt idx="17">
                  <c:v>432.27575610540845</c:v>
                </c:pt>
                <c:pt idx="18">
                  <c:v>489.57964739178396</c:v>
                </c:pt>
                <c:pt idx="19">
                  <c:v>545.32373692770693</c:v>
                </c:pt>
                <c:pt idx="20">
                  <c:v>756.58170624573313</c:v>
                </c:pt>
                <c:pt idx="21">
                  <c:v>954.44159778522862</c:v>
                </c:pt>
                <c:pt idx="22">
                  <c:v>1142.9005861960472</c:v>
                </c:pt>
                <c:pt idx="23">
                  <c:v>1324.1914915212683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235-492E-9928-2C1995C93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101208"/>
        <c:axId val="484101864"/>
      </c:scatterChart>
      <c:valAx>
        <c:axId val="48410120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Caudal (m3/s)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484101864"/>
        <c:crossesAt val="0.1"/>
        <c:crossBetween val="midCat"/>
      </c:valAx>
      <c:valAx>
        <c:axId val="484101864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C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484101208"/>
        <c:crossesAt val="0.1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1.5869370072219989E-3"/>
          <c:y val="0.9353773256219079"/>
          <c:w val="0.99629799845840383"/>
          <c:h val="6.462267437809211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00556328546286"/>
          <c:y val="3.8800705467372132E-2"/>
          <c:w val="0.84018273051295367"/>
          <c:h val="0.76634629455914882"/>
        </c:manualLayout>
      </c:layout>
      <c:scatterChart>
        <c:scatterStyle val="lineMarker"/>
        <c:varyColors val="0"/>
        <c:ser>
          <c:idx val="0"/>
          <c:order val="0"/>
          <c:tx>
            <c:strRef>
              <c:f>Curva_regional!$B$2</c:f>
              <c:strCache>
                <c:ptCount val="1"/>
                <c:pt idx="0">
                  <c:v>La Garrucha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C4D789"/>
              </a:solidFill>
              <a:ln w="9525">
                <a:noFill/>
              </a:ln>
              <a:effectLst/>
            </c:spPr>
          </c:marker>
          <c:xVal>
            <c:numRef>
              <c:f>Curva_regional!$E$2:$E$78</c:f>
              <c:numCache>
                <c:formatCode>General</c:formatCode>
                <c:ptCount val="77"/>
                <c:pt idx="0">
                  <c:v>125.78100000000001</c:v>
                </c:pt>
                <c:pt idx="1">
                  <c:v>269.95</c:v>
                </c:pt>
                <c:pt idx="2">
                  <c:v>102.611</c:v>
                </c:pt>
                <c:pt idx="3">
                  <c:v>160.54</c:v>
                </c:pt>
                <c:pt idx="4">
                  <c:v>49.143999999999998</c:v>
                </c:pt>
                <c:pt idx="5">
                  <c:v>105.789</c:v>
                </c:pt>
                <c:pt idx="6">
                  <c:v>227.404</c:v>
                </c:pt>
                <c:pt idx="7">
                  <c:v>115.77</c:v>
                </c:pt>
                <c:pt idx="8">
                  <c:v>59.77</c:v>
                </c:pt>
                <c:pt idx="9">
                  <c:v>223.23</c:v>
                </c:pt>
                <c:pt idx="10">
                  <c:v>171.44</c:v>
                </c:pt>
                <c:pt idx="11">
                  <c:v>109.17</c:v>
                </c:pt>
                <c:pt idx="12">
                  <c:v>287.69</c:v>
                </c:pt>
                <c:pt idx="13">
                  <c:v>230.67</c:v>
                </c:pt>
                <c:pt idx="14">
                  <c:v>176.59</c:v>
                </c:pt>
                <c:pt idx="15">
                  <c:v>439.16</c:v>
                </c:pt>
                <c:pt idx="16">
                  <c:v>211.73</c:v>
                </c:pt>
                <c:pt idx="17">
                  <c:v>129.26</c:v>
                </c:pt>
                <c:pt idx="18">
                  <c:v>210.95</c:v>
                </c:pt>
                <c:pt idx="19">
                  <c:v>83.13</c:v>
                </c:pt>
                <c:pt idx="20">
                  <c:v>225.99</c:v>
                </c:pt>
                <c:pt idx="21">
                  <c:v>265.72000000000003</c:v>
                </c:pt>
                <c:pt idx="22">
                  <c:v>376.87</c:v>
                </c:pt>
                <c:pt idx="23">
                  <c:v>148.63999999999999</c:v>
                </c:pt>
                <c:pt idx="24">
                  <c:v>190.12</c:v>
                </c:pt>
                <c:pt idx="25">
                  <c:v>255.74</c:v>
                </c:pt>
                <c:pt idx="26">
                  <c:v>78.03</c:v>
                </c:pt>
                <c:pt idx="27">
                  <c:v>272.67</c:v>
                </c:pt>
                <c:pt idx="28">
                  <c:v>177.57</c:v>
                </c:pt>
                <c:pt idx="29">
                  <c:v>62</c:v>
                </c:pt>
                <c:pt idx="30">
                  <c:v>269.82</c:v>
                </c:pt>
                <c:pt idx="31">
                  <c:v>266.99</c:v>
                </c:pt>
                <c:pt idx="32">
                  <c:v>603.84</c:v>
                </c:pt>
                <c:pt idx="33">
                  <c:v>100.15</c:v>
                </c:pt>
                <c:pt idx="34">
                  <c:v>188.4</c:v>
                </c:pt>
                <c:pt idx="35">
                  <c:v>94.36</c:v>
                </c:pt>
                <c:pt idx="36">
                  <c:v>120.67</c:v>
                </c:pt>
                <c:pt idx="37">
                  <c:v>195.27</c:v>
                </c:pt>
                <c:pt idx="38">
                  <c:v>153.41999999999999</c:v>
                </c:pt>
                <c:pt idx="39">
                  <c:v>229.46</c:v>
                </c:pt>
                <c:pt idx="40">
                  <c:v>321.48</c:v>
                </c:pt>
                <c:pt idx="41">
                  <c:v>71.69</c:v>
                </c:pt>
                <c:pt idx="42">
                  <c:v>175.23</c:v>
                </c:pt>
                <c:pt idx="43">
                  <c:v>165.17</c:v>
                </c:pt>
                <c:pt idx="44">
                  <c:v>202.54</c:v>
                </c:pt>
                <c:pt idx="45">
                  <c:v>229.77</c:v>
                </c:pt>
                <c:pt idx="46">
                  <c:v>99.24</c:v>
                </c:pt>
                <c:pt idx="47">
                  <c:v>219.02</c:v>
                </c:pt>
                <c:pt idx="48">
                  <c:v>202.16</c:v>
                </c:pt>
                <c:pt idx="49">
                  <c:v>350.2</c:v>
                </c:pt>
                <c:pt idx="50">
                  <c:v>65.707999999999998</c:v>
                </c:pt>
                <c:pt idx="51">
                  <c:v>214.536</c:v>
                </c:pt>
                <c:pt idx="52">
                  <c:v>293.08199999999999</c:v>
                </c:pt>
                <c:pt idx="53">
                  <c:v>272.85199999999998</c:v>
                </c:pt>
                <c:pt idx="54">
                  <c:v>369.43</c:v>
                </c:pt>
                <c:pt idx="55">
                  <c:v>278.28800000000001</c:v>
                </c:pt>
                <c:pt idx="56">
                  <c:v>185.595</c:v>
                </c:pt>
                <c:pt idx="57">
                  <c:v>82.027000000000001</c:v>
                </c:pt>
                <c:pt idx="58">
                  <c:v>359.03300000000002</c:v>
                </c:pt>
                <c:pt idx="59">
                  <c:v>258.04000000000002</c:v>
                </c:pt>
                <c:pt idx="60">
                  <c:v>192.72399999999999</c:v>
                </c:pt>
                <c:pt idx="61">
                  <c:v>221.08600000000001</c:v>
                </c:pt>
                <c:pt idx="62">
                  <c:v>183.489</c:v>
                </c:pt>
                <c:pt idx="63">
                  <c:v>120.998</c:v>
                </c:pt>
                <c:pt idx="64">
                  <c:v>150.68700000000001</c:v>
                </c:pt>
                <c:pt idx="65">
                  <c:v>192.89500000000001</c:v>
                </c:pt>
                <c:pt idx="66">
                  <c:v>289.08300000000003</c:v>
                </c:pt>
                <c:pt idx="67">
                  <c:v>162.90700000000001</c:v>
                </c:pt>
                <c:pt idx="68">
                  <c:v>193.65600000000001</c:v>
                </c:pt>
                <c:pt idx="69">
                  <c:v>83.751000000000005</c:v>
                </c:pt>
                <c:pt idx="70">
                  <c:v>204.048</c:v>
                </c:pt>
                <c:pt idx="71">
                  <c:v>118.568</c:v>
                </c:pt>
                <c:pt idx="72">
                  <c:v>164.21600000000001</c:v>
                </c:pt>
                <c:pt idx="73">
                  <c:v>115.179</c:v>
                </c:pt>
                <c:pt idx="74">
                  <c:v>453.90699999999998</c:v>
                </c:pt>
                <c:pt idx="75">
                  <c:v>345.02699999999999</c:v>
                </c:pt>
                <c:pt idx="76">
                  <c:v>64.594999999999999</c:v>
                </c:pt>
              </c:numCache>
            </c:numRef>
          </c:xVal>
          <c:yVal>
            <c:numRef>
              <c:f>Curva_regional!$H$2:$H$78</c:f>
              <c:numCache>
                <c:formatCode>0.0</c:formatCode>
                <c:ptCount val="77"/>
                <c:pt idx="0">
                  <c:v>298</c:v>
                </c:pt>
                <c:pt idx="1">
                  <c:v>260</c:v>
                </c:pt>
                <c:pt idx="2">
                  <c:v>65</c:v>
                </c:pt>
                <c:pt idx="3">
                  <c:v>42</c:v>
                </c:pt>
                <c:pt idx="4">
                  <c:v>19</c:v>
                </c:pt>
                <c:pt idx="5">
                  <c:v>31</c:v>
                </c:pt>
                <c:pt idx="6">
                  <c:v>204</c:v>
                </c:pt>
                <c:pt idx="7">
                  <c:v>56</c:v>
                </c:pt>
                <c:pt idx="8">
                  <c:v>14</c:v>
                </c:pt>
                <c:pt idx="9">
                  <c:v>87</c:v>
                </c:pt>
                <c:pt idx="10">
                  <c:v>129</c:v>
                </c:pt>
                <c:pt idx="11">
                  <c:v>24</c:v>
                </c:pt>
                <c:pt idx="12">
                  <c:v>96</c:v>
                </c:pt>
                <c:pt idx="13">
                  <c:v>72</c:v>
                </c:pt>
                <c:pt idx="14">
                  <c:v>29</c:v>
                </c:pt>
                <c:pt idx="15">
                  <c:v>189</c:v>
                </c:pt>
                <c:pt idx="16">
                  <c:v>63</c:v>
                </c:pt>
                <c:pt idx="17">
                  <c:v>99</c:v>
                </c:pt>
                <c:pt idx="18">
                  <c:v>190</c:v>
                </c:pt>
                <c:pt idx="19">
                  <c:v>44</c:v>
                </c:pt>
                <c:pt idx="20">
                  <c:v>147</c:v>
                </c:pt>
                <c:pt idx="21">
                  <c:v>72</c:v>
                </c:pt>
                <c:pt idx="22">
                  <c:v>70</c:v>
                </c:pt>
                <c:pt idx="23">
                  <c:v>47</c:v>
                </c:pt>
                <c:pt idx="24">
                  <c:v>34</c:v>
                </c:pt>
                <c:pt idx="25">
                  <c:v>453</c:v>
                </c:pt>
                <c:pt idx="26">
                  <c:v>125</c:v>
                </c:pt>
                <c:pt idx="27">
                  <c:v>208</c:v>
                </c:pt>
                <c:pt idx="28">
                  <c:v>67</c:v>
                </c:pt>
                <c:pt idx="29">
                  <c:v>43</c:v>
                </c:pt>
                <c:pt idx="30">
                  <c:v>229</c:v>
                </c:pt>
                <c:pt idx="31">
                  <c:v>80</c:v>
                </c:pt>
                <c:pt idx="32">
                  <c:v>892</c:v>
                </c:pt>
                <c:pt idx="33">
                  <c:v>100</c:v>
                </c:pt>
                <c:pt idx="34">
                  <c:v>75</c:v>
                </c:pt>
                <c:pt idx="35">
                  <c:v>36</c:v>
                </c:pt>
                <c:pt idx="36">
                  <c:v>39</c:v>
                </c:pt>
                <c:pt idx="37">
                  <c:v>79</c:v>
                </c:pt>
                <c:pt idx="38">
                  <c:v>35</c:v>
                </c:pt>
                <c:pt idx="39">
                  <c:v>71</c:v>
                </c:pt>
                <c:pt idx="40">
                  <c:v>81</c:v>
                </c:pt>
                <c:pt idx="41">
                  <c:v>47</c:v>
                </c:pt>
                <c:pt idx="42">
                  <c:v>37</c:v>
                </c:pt>
                <c:pt idx="43">
                  <c:v>45</c:v>
                </c:pt>
                <c:pt idx="44">
                  <c:v>116</c:v>
                </c:pt>
                <c:pt idx="45">
                  <c:v>43</c:v>
                </c:pt>
                <c:pt idx="46">
                  <c:v>35</c:v>
                </c:pt>
                <c:pt idx="47">
                  <c:v>38</c:v>
                </c:pt>
                <c:pt idx="48">
                  <c:v>43</c:v>
                </c:pt>
                <c:pt idx="49">
                  <c:v>83</c:v>
                </c:pt>
                <c:pt idx="50">
                  <c:v>39</c:v>
                </c:pt>
                <c:pt idx="51">
                  <c:v>22</c:v>
                </c:pt>
                <c:pt idx="52">
                  <c:v>84</c:v>
                </c:pt>
                <c:pt idx="53">
                  <c:v>62</c:v>
                </c:pt>
                <c:pt idx="54">
                  <c:v>64</c:v>
                </c:pt>
                <c:pt idx="55">
                  <c:v>78</c:v>
                </c:pt>
                <c:pt idx="56">
                  <c:v>16</c:v>
                </c:pt>
                <c:pt idx="57">
                  <c:v>21</c:v>
                </c:pt>
                <c:pt idx="58">
                  <c:v>358</c:v>
                </c:pt>
                <c:pt idx="59">
                  <c:v>37</c:v>
                </c:pt>
                <c:pt idx="60">
                  <c:v>16</c:v>
                </c:pt>
                <c:pt idx="61">
                  <c:v>38</c:v>
                </c:pt>
                <c:pt idx="62">
                  <c:v>167</c:v>
                </c:pt>
                <c:pt idx="63">
                  <c:v>13</c:v>
                </c:pt>
                <c:pt idx="64">
                  <c:v>344</c:v>
                </c:pt>
                <c:pt idx="65">
                  <c:v>95</c:v>
                </c:pt>
                <c:pt idx="66">
                  <c:v>29</c:v>
                </c:pt>
                <c:pt idx="67">
                  <c:v>68</c:v>
                </c:pt>
                <c:pt idx="68">
                  <c:v>306</c:v>
                </c:pt>
                <c:pt idx="69">
                  <c:v>45</c:v>
                </c:pt>
                <c:pt idx="70">
                  <c:v>96</c:v>
                </c:pt>
                <c:pt idx="71">
                  <c:v>21</c:v>
                </c:pt>
                <c:pt idx="72">
                  <c:v>15</c:v>
                </c:pt>
                <c:pt idx="73">
                  <c:v>73</c:v>
                </c:pt>
                <c:pt idx="74">
                  <c:v>465</c:v>
                </c:pt>
                <c:pt idx="75">
                  <c:v>26</c:v>
                </c:pt>
                <c:pt idx="76">
                  <c:v>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7E7-4D0C-82D8-615B2EA1F12E}"/>
            </c:ext>
          </c:extLst>
        </c:ser>
        <c:ser>
          <c:idx val="1"/>
          <c:order val="1"/>
          <c:tx>
            <c:strRef>
              <c:f>Curva_regional!$B$79</c:f>
              <c:strCache>
                <c:ptCount val="1"/>
                <c:pt idx="0">
                  <c:v>Puente Ferrocarril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Curva_regional!$E$79:$E$176</c:f>
              <c:numCache>
                <c:formatCode>General</c:formatCode>
                <c:ptCount val="98"/>
                <c:pt idx="0">
                  <c:v>40.76</c:v>
                </c:pt>
                <c:pt idx="1">
                  <c:v>72.037999999999997</c:v>
                </c:pt>
                <c:pt idx="2">
                  <c:v>210.3</c:v>
                </c:pt>
                <c:pt idx="3">
                  <c:v>78.216999999999999</c:v>
                </c:pt>
                <c:pt idx="4">
                  <c:v>32.69</c:v>
                </c:pt>
                <c:pt idx="5">
                  <c:v>20.411000000000001</c:v>
                </c:pt>
                <c:pt idx="6">
                  <c:v>37.804000000000002</c:v>
                </c:pt>
                <c:pt idx="7">
                  <c:v>40.963999999999999</c:v>
                </c:pt>
                <c:pt idx="8">
                  <c:v>76.923000000000002</c:v>
                </c:pt>
                <c:pt idx="9">
                  <c:v>38.844999999999999</c:v>
                </c:pt>
                <c:pt idx="10">
                  <c:v>30.861000000000001</c:v>
                </c:pt>
                <c:pt idx="11">
                  <c:v>17.937999999999999</c:v>
                </c:pt>
                <c:pt idx="12">
                  <c:v>15.861000000000001</c:v>
                </c:pt>
                <c:pt idx="13">
                  <c:v>17.846</c:v>
                </c:pt>
                <c:pt idx="14">
                  <c:v>18.994</c:v>
                </c:pt>
                <c:pt idx="15">
                  <c:v>16.95</c:v>
                </c:pt>
                <c:pt idx="16">
                  <c:v>16.971</c:v>
                </c:pt>
                <c:pt idx="17">
                  <c:v>17.931000000000001</c:v>
                </c:pt>
                <c:pt idx="18">
                  <c:v>47.140999999999998</c:v>
                </c:pt>
                <c:pt idx="19">
                  <c:v>21.488</c:v>
                </c:pt>
                <c:pt idx="20">
                  <c:v>42.347999999999999</c:v>
                </c:pt>
                <c:pt idx="21">
                  <c:v>50.494999999999997</c:v>
                </c:pt>
                <c:pt idx="22">
                  <c:v>93.596999999999994</c:v>
                </c:pt>
                <c:pt idx="23">
                  <c:v>21.337</c:v>
                </c:pt>
                <c:pt idx="24">
                  <c:v>50.627000000000002</c:v>
                </c:pt>
                <c:pt idx="25">
                  <c:v>136.72</c:v>
                </c:pt>
                <c:pt idx="26">
                  <c:v>30.02</c:v>
                </c:pt>
                <c:pt idx="27">
                  <c:v>35.722000000000001</c:v>
                </c:pt>
                <c:pt idx="28">
                  <c:v>31.646999999999998</c:v>
                </c:pt>
                <c:pt idx="29">
                  <c:v>36.054000000000002</c:v>
                </c:pt>
                <c:pt idx="30">
                  <c:v>27.39</c:v>
                </c:pt>
                <c:pt idx="31">
                  <c:v>43.38</c:v>
                </c:pt>
                <c:pt idx="32">
                  <c:v>22.5</c:v>
                </c:pt>
                <c:pt idx="33">
                  <c:v>35.950000000000003</c:v>
                </c:pt>
                <c:pt idx="34">
                  <c:v>21.44</c:v>
                </c:pt>
                <c:pt idx="35">
                  <c:v>32.65</c:v>
                </c:pt>
                <c:pt idx="36">
                  <c:v>54.34</c:v>
                </c:pt>
                <c:pt idx="37">
                  <c:v>76.36</c:v>
                </c:pt>
                <c:pt idx="38">
                  <c:v>33.450000000000003</c:v>
                </c:pt>
                <c:pt idx="39">
                  <c:v>27.81</c:v>
                </c:pt>
                <c:pt idx="40">
                  <c:v>49.05</c:v>
                </c:pt>
                <c:pt idx="41">
                  <c:v>163.13</c:v>
                </c:pt>
                <c:pt idx="42">
                  <c:v>77.209999999999994</c:v>
                </c:pt>
                <c:pt idx="43">
                  <c:v>155.03</c:v>
                </c:pt>
                <c:pt idx="44">
                  <c:v>30.11</c:v>
                </c:pt>
                <c:pt idx="45">
                  <c:v>44.82</c:v>
                </c:pt>
                <c:pt idx="46">
                  <c:v>18.46</c:v>
                </c:pt>
                <c:pt idx="47">
                  <c:v>52.16</c:v>
                </c:pt>
                <c:pt idx="48">
                  <c:v>22.13</c:v>
                </c:pt>
                <c:pt idx="49">
                  <c:v>45.79</c:v>
                </c:pt>
                <c:pt idx="50">
                  <c:v>43.05</c:v>
                </c:pt>
                <c:pt idx="51">
                  <c:v>21.75</c:v>
                </c:pt>
                <c:pt idx="52">
                  <c:v>25.48</c:v>
                </c:pt>
                <c:pt idx="53">
                  <c:v>59.84</c:v>
                </c:pt>
                <c:pt idx="54">
                  <c:v>68.17</c:v>
                </c:pt>
                <c:pt idx="55">
                  <c:v>51.44</c:v>
                </c:pt>
                <c:pt idx="56">
                  <c:v>159.1</c:v>
                </c:pt>
                <c:pt idx="57">
                  <c:v>96.5</c:v>
                </c:pt>
                <c:pt idx="58">
                  <c:v>109.53</c:v>
                </c:pt>
                <c:pt idx="59">
                  <c:v>37.200000000000003</c:v>
                </c:pt>
                <c:pt idx="60">
                  <c:v>20.8</c:v>
                </c:pt>
                <c:pt idx="61">
                  <c:v>27.2</c:v>
                </c:pt>
                <c:pt idx="62">
                  <c:v>120.6</c:v>
                </c:pt>
                <c:pt idx="63">
                  <c:v>86.5</c:v>
                </c:pt>
                <c:pt idx="64">
                  <c:v>210.3</c:v>
                </c:pt>
                <c:pt idx="65">
                  <c:v>50.08</c:v>
                </c:pt>
                <c:pt idx="66">
                  <c:v>179.66</c:v>
                </c:pt>
                <c:pt idx="67">
                  <c:v>187.06</c:v>
                </c:pt>
                <c:pt idx="68">
                  <c:v>45.82</c:v>
                </c:pt>
                <c:pt idx="69">
                  <c:v>25.19</c:v>
                </c:pt>
                <c:pt idx="70">
                  <c:v>95.9</c:v>
                </c:pt>
                <c:pt idx="71">
                  <c:v>24.8</c:v>
                </c:pt>
                <c:pt idx="72">
                  <c:v>58.22</c:v>
                </c:pt>
                <c:pt idx="73">
                  <c:v>162.63999999999999</c:v>
                </c:pt>
                <c:pt idx="74">
                  <c:v>49.5</c:v>
                </c:pt>
                <c:pt idx="75">
                  <c:v>85.037000000000006</c:v>
                </c:pt>
                <c:pt idx="76">
                  <c:v>51.5</c:v>
                </c:pt>
                <c:pt idx="77">
                  <c:v>54.064</c:v>
                </c:pt>
                <c:pt idx="78">
                  <c:v>52.652999999999999</c:v>
                </c:pt>
                <c:pt idx="79">
                  <c:v>68.551000000000002</c:v>
                </c:pt>
                <c:pt idx="80">
                  <c:v>151.023</c:v>
                </c:pt>
                <c:pt idx="81">
                  <c:v>18.64</c:v>
                </c:pt>
                <c:pt idx="82">
                  <c:v>101.655</c:v>
                </c:pt>
                <c:pt idx="83">
                  <c:v>31.475000000000001</c:v>
                </c:pt>
                <c:pt idx="84">
                  <c:v>74.756</c:v>
                </c:pt>
                <c:pt idx="85">
                  <c:v>79.844999999999999</c:v>
                </c:pt>
                <c:pt idx="86">
                  <c:v>140.89599999999999</c:v>
                </c:pt>
                <c:pt idx="87">
                  <c:v>53.948</c:v>
                </c:pt>
                <c:pt idx="88">
                  <c:v>63.329000000000001</c:v>
                </c:pt>
                <c:pt idx="89">
                  <c:v>69.308000000000007</c:v>
                </c:pt>
                <c:pt idx="90">
                  <c:v>366.49400000000003</c:v>
                </c:pt>
                <c:pt idx="91">
                  <c:v>15.683999999999999</c:v>
                </c:pt>
                <c:pt idx="92">
                  <c:v>36.411999999999999</c:v>
                </c:pt>
                <c:pt idx="93">
                  <c:v>28.274999999999999</c:v>
                </c:pt>
                <c:pt idx="94">
                  <c:v>39.734999999999999</c:v>
                </c:pt>
                <c:pt idx="95">
                  <c:v>77.116</c:v>
                </c:pt>
                <c:pt idx="96">
                  <c:v>100.06699999999999</c:v>
                </c:pt>
                <c:pt idx="97">
                  <c:v>19.227</c:v>
                </c:pt>
              </c:numCache>
            </c:numRef>
          </c:xVal>
          <c:yVal>
            <c:numRef>
              <c:f>Curva_regional!$H$79:$H$176</c:f>
              <c:numCache>
                <c:formatCode>0.0</c:formatCode>
                <c:ptCount val="98"/>
                <c:pt idx="0">
                  <c:v>294</c:v>
                </c:pt>
                <c:pt idx="1">
                  <c:v>329</c:v>
                </c:pt>
                <c:pt idx="2">
                  <c:v>1137</c:v>
                </c:pt>
                <c:pt idx="3">
                  <c:v>842</c:v>
                </c:pt>
                <c:pt idx="4">
                  <c:v>248</c:v>
                </c:pt>
                <c:pt idx="5">
                  <c:v>246</c:v>
                </c:pt>
                <c:pt idx="6">
                  <c:v>207</c:v>
                </c:pt>
                <c:pt idx="7">
                  <c:v>351</c:v>
                </c:pt>
                <c:pt idx="8">
                  <c:v>324</c:v>
                </c:pt>
                <c:pt idx="9">
                  <c:v>327</c:v>
                </c:pt>
                <c:pt idx="10">
                  <c:v>224</c:v>
                </c:pt>
                <c:pt idx="11">
                  <c:v>167</c:v>
                </c:pt>
                <c:pt idx="12">
                  <c:v>85</c:v>
                </c:pt>
                <c:pt idx="13">
                  <c:v>41</c:v>
                </c:pt>
                <c:pt idx="14">
                  <c:v>121</c:v>
                </c:pt>
                <c:pt idx="15">
                  <c:v>88</c:v>
                </c:pt>
                <c:pt idx="16">
                  <c:v>77</c:v>
                </c:pt>
                <c:pt idx="17">
                  <c:v>86</c:v>
                </c:pt>
                <c:pt idx="18">
                  <c:v>749</c:v>
                </c:pt>
                <c:pt idx="19">
                  <c:v>107</c:v>
                </c:pt>
                <c:pt idx="20">
                  <c:v>220</c:v>
                </c:pt>
                <c:pt idx="21">
                  <c:v>262</c:v>
                </c:pt>
                <c:pt idx="22">
                  <c:v>723</c:v>
                </c:pt>
                <c:pt idx="23">
                  <c:v>275</c:v>
                </c:pt>
                <c:pt idx="24">
                  <c:v>69</c:v>
                </c:pt>
                <c:pt idx="25">
                  <c:v>1059</c:v>
                </c:pt>
                <c:pt idx="26">
                  <c:v>38</c:v>
                </c:pt>
                <c:pt idx="27">
                  <c:v>131</c:v>
                </c:pt>
                <c:pt idx="28">
                  <c:v>74</c:v>
                </c:pt>
                <c:pt idx="29">
                  <c:v>124</c:v>
                </c:pt>
                <c:pt idx="30">
                  <c:v>105</c:v>
                </c:pt>
                <c:pt idx="31">
                  <c:v>35</c:v>
                </c:pt>
                <c:pt idx="32">
                  <c:v>95</c:v>
                </c:pt>
                <c:pt idx="33">
                  <c:v>78</c:v>
                </c:pt>
                <c:pt idx="34">
                  <c:v>12</c:v>
                </c:pt>
                <c:pt idx="35">
                  <c:v>330</c:v>
                </c:pt>
                <c:pt idx="36">
                  <c:v>179</c:v>
                </c:pt>
                <c:pt idx="37">
                  <c:v>371</c:v>
                </c:pt>
                <c:pt idx="38">
                  <c:v>62</c:v>
                </c:pt>
                <c:pt idx="39">
                  <c:v>147</c:v>
                </c:pt>
                <c:pt idx="40">
                  <c:v>106</c:v>
                </c:pt>
                <c:pt idx="41">
                  <c:v>497</c:v>
                </c:pt>
                <c:pt idx="42">
                  <c:v>161</c:v>
                </c:pt>
                <c:pt idx="43">
                  <c:v>209</c:v>
                </c:pt>
                <c:pt idx="44">
                  <c:v>89</c:v>
                </c:pt>
                <c:pt idx="45">
                  <c:v>149</c:v>
                </c:pt>
                <c:pt idx="46">
                  <c:v>54</c:v>
                </c:pt>
                <c:pt idx="47">
                  <c:v>323</c:v>
                </c:pt>
                <c:pt idx="48">
                  <c:v>102</c:v>
                </c:pt>
                <c:pt idx="49">
                  <c:v>303</c:v>
                </c:pt>
                <c:pt idx="50">
                  <c:v>58</c:v>
                </c:pt>
                <c:pt idx="51">
                  <c:v>54</c:v>
                </c:pt>
                <c:pt idx="52">
                  <c:v>103</c:v>
                </c:pt>
                <c:pt idx="53">
                  <c:v>286</c:v>
                </c:pt>
                <c:pt idx="54">
                  <c:v>550</c:v>
                </c:pt>
                <c:pt idx="55">
                  <c:v>207</c:v>
                </c:pt>
                <c:pt idx="56">
                  <c:v>556</c:v>
                </c:pt>
                <c:pt idx="57">
                  <c:v>256</c:v>
                </c:pt>
                <c:pt idx="58">
                  <c:v>341</c:v>
                </c:pt>
                <c:pt idx="59">
                  <c:v>274</c:v>
                </c:pt>
                <c:pt idx="60">
                  <c:v>57</c:v>
                </c:pt>
                <c:pt idx="61">
                  <c:v>76</c:v>
                </c:pt>
                <c:pt idx="62">
                  <c:v>121</c:v>
                </c:pt>
                <c:pt idx="63">
                  <c:v>301</c:v>
                </c:pt>
                <c:pt idx="64">
                  <c:v>528</c:v>
                </c:pt>
                <c:pt idx="65">
                  <c:v>114</c:v>
                </c:pt>
                <c:pt idx="66">
                  <c:v>343</c:v>
                </c:pt>
                <c:pt idx="67">
                  <c:v>209</c:v>
                </c:pt>
                <c:pt idx="68">
                  <c:v>76</c:v>
                </c:pt>
                <c:pt idx="69">
                  <c:v>103</c:v>
                </c:pt>
                <c:pt idx="70">
                  <c:v>166</c:v>
                </c:pt>
                <c:pt idx="71">
                  <c:v>93</c:v>
                </c:pt>
                <c:pt idx="72">
                  <c:v>344</c:v>
                </c:pt>
                <c:pt idx="73">
                  <c:v>247</c:v>
                </c:pt>
                <c:pt idx="74">
                  <c:v>56</c:v>
                </c:pt>
                <c:pt idx="75">
                  <c:v>156</c:v>
                </c:pt>
                <c:pt idx="76">
                  <c:v>74</c:v>
                </c:pt>
                <c:pt idx="77">
                  <c:v>89</c:v>
                </c:pt>
                <c:pt idx="78">
                  <c:v>50</c:v>
                </c:pt>
                <c:pt idx="79">
                  <c:v>254</c:v>
                </c:pt>
                <c:pt idx="80">
                  <c:v>440</c:v>
                </c:pt>
                <c:pt idx="81">
                  <c:v>274</c:v>
                </c:pt>
                <c:pt idx="82">
                  <c:v>191</c:v>
                </c:pt>
                <c:pt idx="83">
                  <c:v>153</c:v>
                </c:pt>
                <c:pt idx="84">
                  <c:v>70</c:v>
                </c:pt>
                <c:pt idx="85">
                  <c:v>191</c:v>
                </c:pt>
                <c:pt idx="86">
                  <c:v>175</c:v>
                </c:pt>
                <c:pt idx="87">
                  <c:v>230</c:v>
                </c:pt>
                <c:pt idx="88">
                  <c:v>257</c:v>
                </c:pt>
                <c:pt idx="89">
                  <c:v>256</c:v>
                </c:pt>
                <c:pt idx="90">
                  <c:v>256</c:v>
                </c:pt>
                <c:pt idx="91">
                  <c:v>18</c:v>
                </c:pt>
                <c:pt idx="92">
                  <c:v>288</c:v>
                </c:pt>
                <c:pt idx="93">
                  <c:v>38</c:v>
                </c:pt>
                <c:pt idx="94">
                  <c:v>73</c:v>
                </c:pt>
                <c:pt idx="95">
                  <c:v>242</c:v>
                </c:pt>
                <c:pt idx="96">
                  <c:v>61</c:v>
                </c:pt>
                <c:pt idx="97">
                  <c:v>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7E7-4D0C-82D8-615B2EA1F12E}"/>
            </c:ext>
          </c:extLst>
        </c:ser>
        <c:ser>
          <c:idx val="2"/>
          <c:order val="2"/>
          <c:tx>
            <c:strRef>
              <c:f>Curva_regional!$B$177</c:f>
              <c:strCache>
                <c:ptCount val="1"/>
                <c:pt idx="0">
                  <c:v>La Herencia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Curva_regional!$E$177:$E$268</c:f>
              <c:numCache>
                <c:formatCode>General</c:formatCode>
                <c:ptCount val="92"/>
                <c:pt idx="0">
                  <c:v>13.09</c:v>
                </c:pt>
                <c:pt idx="1">
                  <c:v>9.3729999999999993</c:v>
                </c:pt>
                <c:pt idx="2">
                  <c:v>9.43</c:v>
                </c:pt>
                <c:pt idx="3">
                  <c:v>11.48</c:v>
                </c:pt>
                <c:pt idx="4">
                  <c:v>7.51</c:v>
                </c:pt>
                <c:pt idx="5">
                  <c:v>5.99</c:v>
                </c:pt>
                <c:pt idx="6">
                  <c:v>5.76</c:v>
                </c:pt>
                <c:pt idx="7">
                  <c:v>9.33</c:v>
                </c:pt>
                <c:pt idx="8">
                  <c:v>15.81</c:v>
                </c:pt>
                <c:pt idx="9">
                  <c:v>14.21</c:v>
                </c:pt>
                <c:pt idx="10">
                  <c:v>13.01</c:v>
                </c:pt>
                <c:pt idx="11">
                  <c:v>9.52</c:v>
                </c:pt>
                <c:pt idx="12">
                  <c:v>16.79</c:v>
                </c:pt>
                <c:pt idx="13">
                  <c:v>7.99</c:v>
                </c:pt>
                <c:pt idx="14">
                  <c:v>9.2799999999999994</c:v>
                </c:pt>
                <c:pt idx="15">
                  <c:v>18.86</c:v>
                </c:pt>
                <c:pt idx="16">
                  <c:v>19.87</c:v>
                </c:pt>
                <c:pt idx="17">
                  <c:v>14.76</c:v>
                </c:pt>
                <c:pt idx="18">
                  <c:v>10.62</c:v>
                </c:pt>
                <c:pt idx="19">
                  <c:v>16.79</c:v>
                </c:pt>
                <c:pt idx="20">
                  <c:v>18.39</c:v>
                </c:pt>
                <c:pt idx="21">
                  <c:v>11.35</c:v>
                </c:pt>
                <c:pt idx="22">
                  <c:v>21.67</c:v>
                </c:pt>
                <c:pt idx="23">
                  <c:v>12.08</c:v>
                </c:pt>
                <c:pt idx="24">
                  <c:v>10.81</c:v>
                </c:pt>
                <c:pt idx="25">
                  <c:v>17.97</c:v>
                </c:pt>
                <c:pt idx="26">
                  <c:v>12.77</c:v>
                </c:pt>
                <c:pt idx="27">
                  <c:v>11.6</c:v>
                </c:pt>
                <c:pt idx="28">
                  <c:v>12.7</c:v>
                </c:pt>
                <c:pt idx="29">
                  <c:v>12.68</c:v>
                </c:pt>
                <c:pt idx="30">
                  <c:v>12.58</c:v>
                </c:pt>
                <c:pt idx="31">
                  <c:v>16.309999999999999</c:v>
                </c:pt>
                <c:pt idx="32">
                  <c:v>23.83</c:v>
                </c:pt>
                <c:pt idx="33">
                  <c:v>25.92</c:v>
                </c:pt>
                <c:pt idx="34">
                  <c:v>30.88</c:v>
                </c:pt>
                <c:pt idx="35">
                  <c:v>10.145</c:v>
                </c:pt>
                <c:pt idx="36">
                  <c:v>13.42</c:v>
                </c:pt>
                <c:pt idx="37">
                  <c:v>11.61</c:v>
                </c:pt>
                <c:pt idx="38">
                  <c:v>10.7</c:v>
                </c:pt>
                <c:pt idx="39">
                  <c:v>11.32</c:v>
                </c:pt>
                <c:pt idx="40">
                  <c:v>11.74</c:v>
                </c:pt>
                <c:pt idx="41">
                  <c:v>10.97</c:v>
                </c:pt>
                <c:pt idx="42">
                  <c:v>16.98</c:v>
                </c:pt>
                <c:pt idx="43">
                  <c:v>15.68</c:v>
                </c:pt>
                <c:pt idx="44">
                  <c:v>10.81</c:v>
                </c:pt>
                <c:pt idx="45">
                  <c:v>8.82</c:v>
                </c:pt>
                <c:pt idx="46">
                  <c:v>10.93</c:v>
                </c:pt>
                <c:pt idx="47">
                  <c:v>11.03</c:v>
                </c:pt>
                <c:pt idx="48">
                  <c:v>9.31</c:v>
                </c:pt>
                <c:pt idx="49">
                  <c:v>7.79</c:v>
                </c:pt>
                <c:pt idx="50">
                  <c:v>10.32</c:v>
                </c:pt>
                <c:pt idx="51">
                  <c:v>7.89</c:v>
                </c:pt>
                <c:pt idx="52">
                  <c:v>6.2</c:v>
                </c:pt>
                <c:pt idx="53">
                  <c:v>7.7</c:v>
                </c:pt>
                <c:pt idx="54">
                  <c:v>5.22</c:v>
                </c:pt>
                <c:pt idx="55">
                  <c:v>3.81</c:v>
                </c:pt>
                <c:pt idx="56">
                  <c:v>6.2</c:v>
                </c:pt>
                <c:pt idx="57">
                  <c:v>16.7</c:v>
                </c:pt>
                <c:pt idx="58">
                  <c:v>20.45</c:v>
                </c:pt>
                <c:pt idx="59">
                  <c:v>5.26</c:v>
                </c:pt>
                <c:pt idx="60">
                  <c:v>8.19</c:v>
                </c:pt>
                <c:pt idx="61">
                  <c:v>9.4600000000000009</c:v>
                </c:pt>
                <c:pt idx="62">
                  <c:v>6.95</c:v>
                </c:pt>
                <c:pt idx="63">
                  <c:v>19.47</c:v>
                </c:pt>
                <c:pt idx="64">
                  <c:v>21.52</c:v>
                </c:pt>
                <c:pt idx="65">
                  <c:v>13.955</c:v>
                </c:pt>
                <c:pt idx="66">
                  <c:v>29.36</c:v>
                </c:pt>
                <c:pt idx="67">
                  <c:v>17.686</c:v>
                </c:pt>
                <c:pt idx="68">
                  <c:v>20.681999999999999</c:v>
                </c:pt>
                <c:pt idx="69">
                  <c:v>14.632999999999999</c:v>
                </c:pt>
                <c:pt idx="70">
                  <c:v>15.404</c:v>
                </c:pt>
                <c:pt idx="71">
                  <c:v>16.61</c:v>
                </c:pt>
                <c:pt idx="72">
                  <c:v>27.791</c:v>
                </c:pt>
                <c:pt idx="73">
                  <c:v>10.71</c:v>
                </c:pt>
                <c:pt idx="74">
                  <c:v>7.68</c:v>
                </c:pt>
                <c:pt idx="75">
                  <c:v>16.507999999999999</c:v>
                </c:pt>
                <c:pt idx="76">
                  <c:v>13.837999999999999</c:v>
                </c:pt>
                <c:pt idx="77">
                  <c:v>14.69</c:v>
                </c:pt>
                <c:pt idx="78">
                  <c:v>19.513999999999999</c:v>
                </c:pt>
                <c:pt idx="79">
                  <c:v>22.015999999999998</c:v>
                </c:pt>
                <c:pt idx="80">
                  <c:v>21.477</c:v>
                </c:pt>
                <c:pt idx="81">
                  <c:v>29.681999999999999</c:v>
                </c:pt>
                <c:pt idx="82">
                  <c:v>5.63</c:v>
                </c:pt>
                <c:pt idx="83">
                  <c:v>21.03</c:v>
                </c:pt>
                <c:pt idx="84">
                  <c:v>16.079000000000001</c:v>
                </c:pt>
                <c:pt idx="85">
                  <c:v>29.280999999999999</c:v>
                </c:pt>
                <c:pt idx="86">
                  <c:v>15.476000000000001</c:v>
                </c:pt>
                <c:pt idx="87">
                  <c:v>8.3209999999999997</c:v>
                </c:pt>
                <c:pt idx="88">
                  <c:v>16.353000000000002</c:v>
                </c:pt>
                <c:pt idx="89">
                  <c:v>18.913</c:v>
                </c:pt>
                <c:pt idx="90">
                  <c:v>17.536000000000001</c:v>
                </c:pt>
                <c:pt idx="91">
                  <c:v>38.69</c:v>
                </c:pt>
              </c:numCache>
            </c:numRef>
          </c:xVal>
          <c:yVal>
            <c:numRef>
              <c:f>Curva_regional!$H$177:$H$268</c:f>
              <c:numCache>
                <c:formatCode>0.0</c:formatCode>
                <c:ptCount val="92"/>
                <c:pt idx="0">
                  <c:v>29</c:v>
                </c:pt>
                <c:pt idx="1">
                  <c:v>5</c:v>
                </c:pt>
                <c:pt idx="2">
                  <c:v>29</c:v>
                </c:pt>
                <c:pt idx="3">
                  <c:v>31</c:v>
                </c:pt>
                <c:pt idx="4">
                  <c:v>27</c:v>
                </c:pt>
                <c:pt idx="5">
                  <c:v>29</c:v>
                </c:pt>
                <c:pt idx="6">
                  <c:v>32</c:v>
                </c:pt>
                <c:pt idx="7">
                  <c:v>55</c:v>
                </c:pt>
                <c:pt idx="8">
                  <c:v>39</c:v>
                </c:pt>
                <c:pt idx="9">
                  <c:v>30</c:v>
                </c:pt>
                <c:pt idx="10">
                  <c:v>22</c:v>
                </c:pt>
                <c:pt idx="11">
                  <c:v>32</c:v>
                </c:pt>
                <c:pt idx="12">
                  <c:v>29</c:v>
                </c:pt>
                <c:pt idx="13">
                  <c:v>43</c:v>
                </c:pt>
                <c:pt idx="14">
                  <c:v>28</c:v>
                </c:pt>
                <c:pt idx="15">
                  <c:v>39</c:v>
                </c:pt>
                <c:pt idx="16">
                  <c:v>32</c:v>
                </c:pt>
                <c:pt idx="17">
                  <c:v>26</c:v>
                </c:pt>
                <c:pt idx="18">
                  <c:v>27</c:v>
                </c:pt>
                <c:pt idx="19">
                  <c:v>29</c:v>
                </c:pt>
                <c:pt idx="20">
                  <c:v>68</c:v>
                </c:pt>
                <c:pt idx="21">
                  <c:v>29</c:v>
                </c:pt>
                <c:pt idx="22">
                  <c:v>26</c:v>
                </c:pt>
                <c:pt idx="23">
                  <c:v>26</c:v>
                </c:pt>
                <c:pt idx="24">
                  <c:v>32</c:v>
                </c:pt>
                <c:pt idx="25">
                  <c:v>31</c:v>
                </c:pt>
                <c:pt idx="26">
                  <c:v>29</c:v>
                </c:pt>
                <c:pt idx="27">
                  <c:v>26</c:v>
                </c:pt>
                <c:pt idx="28">
                  <c:v>22</c:v>
                </c:pt>
                <c:pt idx="29">
                  <c:v>36</c:v>
                </c:pt>
                <c:pt idx="30">
                  <c:v>30</c:v>
                </c:pt>
                <c:pt idx="31">
                  <c:v>27</c:v>
                </c:pt>
                <c:pt idx="32">
                  <c:v>25</c:v>
                </c:pt>
                <c:pt idx="33">
                  <c:v>39</c:v>
                </c:pt>
                <c:pt idx="34">
                  <c:v>39</c:v>
                </c:pt>
                <c:pt idx="35">
                  <c:v>9</c:v>
                </c:pt>
                <c:pt idx="36">
                  <c:v>24</c:v>
                </c:pt>
                <c:pt idx="37">
                  <c:v>27</c:v>
                </c:pt>
                <c:pt idx="38">
                  <c:v>28</c:v>
                </c:pt>
                <c:pt idx="39">
                  <c:v>25</c:v>
                </c:pt>
                <c:pt idx="40">
                  <c:v>10</c:v>
                </c:pt>
                <c:pt idx="41">
                  <c:v>22</c:v>
                </c:pt>
                <c:pt idx="42">
                  <c:v>44</c:v>
                </c:pt>
                <c:pt idx="43">
                  <c:v>28</c:v>
                </c:pt>
                <c:pt idx="44">
                  <c:v>26</c:v>
                </c:pt>
                <c:pt idx="45">
                  <c:v>25</c:v>
                </c:pt>
                <c:pt idx="46">
                  <c:v>26</c:v>
                </c:pt>
                <c:pt idx="47">
                  <c:v>20</c:v>
                </c:pt>
                <c:pt idx="48">
                  <c:v>29</c:v>
                </c:pt>
                <c:pt idx="49">
                  <c:v>23</c:v>
                </c:pt>
                <c:pt idx="50">
                  <c:v>27</c:v>
                </c:pt>
                <c:pt idx="51">
                  <c:v>25</c:v>
                </c:pt>
                <c:pt idx="52">
                  <c:v>24</c:v>
                </c:pt>
                <c:pt idx="53">
                  <c:v>28</c:v>
                </c:pt>
                <c:pt idx="54">
                  <c:v>26</c:v>
                </c:pt>
                <c:pt idx="55">
                  <c:v>25</c:v>
                </c:pt>
                <c:pt idx="56">
                  <c:v>27</c:v>
                </c:pt>
                <c:pt idx="57">
                  <c:v>24</c:v>
                </c:pt>
                <c:pt idx="58">
                  <c:v>10</c:v>
                </c:pt>
                <c:pt idx="59">
                  <c:v>26</c:v>
                </c:pt>
                <c:pt idx="60">
                  <c:v>13</c:v>
                </c:pt>
                <c:pt idx="61">
                  <c:v>36</c:v>
                </c:pt>
                <c:pt idx="62">
                  <c:v>37</c:v>
                </c:pt>
                <c:pt idx="63">
                  <c:v>27</c:v>
                </c:pt>
                <c:pt idx="64">
                  <c:v>39</c:v>
                </c:pt>
                <c:pt idx="65">
                  <c:v>25</c:v>
                </c:pt>
                <c:pt idx="66">
                  <c:v>51</c:v>
                </c:pt>
                <c:pt idx="67">
                  <c:v>25</c:v>
                </c:pt>
                <c:pt idx="68">
                  <c:v>52</c:v>
                </c:pt>
                <c:pt idx="69">
                  <c:v>24</c:v>
                </c:pt>
                <c:pt idx="70">
                  <c:v>13</c:v>
                </c:pt>
                <c:pt idx="71">
                  <c:v>15</c:v>
                </c:pt>
                <c:pt idx="72">
                  <c:v>16</c:v>
                </c:pt>
                <c:pt idx="73">
                  <c:v>18</c:v>
                </c:pt>
                <c:pt idx="74">
                  <c:v>19</c:v>
                </c:pt>
                <c:pt idx="75">
                  <c:v>19</c:v>
                </c:pt>
                <c:pt idx="76">
                  <c:v>19</c:v>
                </c:pt>
                <c:pt idx="77">
                  <c:v>69</c:v>
                </c:pt>
                <c:pt idx="78">
                  <c:v>50</c:v>
                </c:pt>
                <c:pt idx="79">
                  <c:v>61</c:v>
                </c:pt>
                <c:pt idx="80">
                  <c:v>56</c:v>
                </c:pt>
                <c:pt idx="81">
                  <c:v>33</c:v>
                </c:pt>
                <c:pt idx="82">
                  <c:v>69</c:v>
                </c:pt>
                <c:pt idx="83">
                  <c:v>82</c:v>
                </c:pt>
                <c:pt idx="84">
                  <c:v>101</c:v>
                </c:pt>
                <c:pt idx="85">
                  <c:v>28</c:v>
                </c:pt>
                <c:pt idx="86">
                  <c:v>34</c:v>
                </c:pt>
                <c:pt idx="87">
                  <c:v>102</c:v>
                </c:pt>
                <c:pt idx="88">
                  <c:v>22</c:v>
                </c:pt>
                <c:pt idx="89">
                  <c:v>37</c:v>
                </c:pt>
                <c:pt idx="90">
                  <c:v>162</c:v>
                </c:pt>
                <c:pt idx="91">
                  <c:v>235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7E7-4D0C-82D8-615B2EA1F12E}"/>
            </c:ext>
          </c:extLst>
        </c:ser>
        <c:ser>
          <c:idx val="3"/>
          <c:order val="3"/>
          <c:tx>
            <c:strRef>
              <c:f>Curva_regional!$B$269</c:f>
              <c:strCache>
                <c:ptCount val="1"/>
                <c:pt idx="0">
                  <c:v>Albania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Curva_regional!$E$269:$E$346</c:f>
              <c:numCache>
                <c:formatCode>General</c:formatCode>
                <c:ptCount val="78"/>
                <c:pt idx="0">
                  <c:v>7.16</c:v>
                </c:pt>
                <c:pt idx="1">
                  <c:v>6.23</c:v>
                </c:pt>
                <c:pt idx="2">
                  <c:v>5.91</c:v>
                </c:pt>
                <c:pt idx="3">
                  <c:v>5.0599999999999996</c:v>
                </c:pt>
                <c:pt idx="4">
                  <c:v>5.15</c:v>
                </c:pt>
                <c:pt idx="5">
                  <c:v>3.52</c:v>
                </c:pt>
                <c:pt idx="6">
                  <c:v>14.25</c:v>
                </c:pt>
                <c:pt idx="7">
                  <c:v>10.06</c:v>
                </c:pt>
                <c:pt idx="8">
                  <c:v>11.49</c:v>
                </c:pt>
                <c:pt idx="9">
                  <c:v>8.6199999999999992</c:v>
                </c:pt>
                <c:pt idx="10">
                  <c:v>10.7</c:v>
                </c:pt>
                <c:pt idx="11">
                  <c:v>11.35</c:v>
                </c:pt>
                <c:pt idx="12">
                  <c:v>5.83</c:v>
                </c:pt>
                <c:pt idx="13">
                  <c:v>17.03</c:v>
                </c:pt>
                <c:pt idx="14">
                  <c:v>7.3</c:v>
                </c:pt>
                <c:pt idx="15">
                  <c:v>33.29</c:v>
                </c:pt>
                <c:pt idx="16">
                  <c:v>11.75</c:v>
                </c:pt>
                <c:pt idx="17">
                  <c:v>9.92</c:v>
                </c:pt>
                <c:pt idx="18">
                  <c:v>14.36</c:v>
                </c:pt>
                <c:pt idx="19">
                  <c:v>9.92</c:v>
                </c:pt>
                <c:pt idx="20">
                  <c:v>9.23</c:v>
                </c:pt>
                <c:pt idx="21">
                  <c:v>8.0299999999999994</c:v>
                </c:pt>
                <c:pt idx="22">
                  <c:v>11.06</c:v>
                </c:pt>
                <c:pt idx="23">
                  <c:v>19.14</c:v>
                </c:pt>
                <c:pt idx="24">
                  <c:v>11.79</c:v>
                </c:pt>
                <c:pt idx="25">
                  <c:v>14.41</c:v>
                </c:pt>
                <c:pt idx="26">
                  <c:v>7.17</c:v>
                </c:pt>
                <c:pt idx="27">
                  <c:v>6.12</c:v>
                </c:pt>
                <c:pt idx="28">
                  <c:v>9.74</c:v>
                </c:pt>
                <c:pt idx="29">
                  <c:v>10.09</c:v>
                </c:pt>
                <c:pt idx="30">
                  <c:v>19.27</c:v>
                </c:pt>
                <c:pt idx="31">
                  <c:v>10.28</c:v>
                </c:pt>
                <c:pt idx="32">
                  <c:v>11.61</c:v>
                </c:pt>
                <c:pt idx="33">
                  <c:v>18.61</c:v>
                </c:pt>
                <c:pt idx="34">
                  <c:v>28.86</c:v>
                </c:pt>
                <c:pt idx="35">
                  <c:v>10.55</c:v>
                </c:pt>
                <c:pt idx="36">
                  <c:v>16.16</c:v>
                </c:pt>
                <c:pt idx="37">
                  <c:v>7.7</c:v>
                </c:pt>
                <c:pt idx="38">
                  <c:v>7.73</c:v>
                </c:pt>
                <c:pt idx="39">
                  <c:v>6.4</c:v>
                </c:pt>
                <c:pt idx="40">
                  <c:v>7.56</c:v>
                </c:pt>
                <c:pt idx="41">
                  <c:v>5.74</c:v>
                </c:pt>
                <c:pt idx="42">
                  <c:v>8.94</c:v>
                </c:pt>
                <c:pt idx="43">
                  <c:v>6.41</c:v>
                </c:pt>
                <c:pt idx="44">
                  <c:v>8.64</c:v>
                </c:pt>
                <c:pt idx="45">
                  <c:v>6.87</c:v>
                </c:pt>
                <c:pt idx="46">
                  <c:v>10.91</c:v>
                </c:pt>
                <c:pt idx="47">
                  <c:v>9</c:v>
                </c:pt>
                <c:pt idx="48">
                  <c:v>5.86</c:v>
                </c:pt>
                <c:pt idx="49">
                  <c:v>9.8699999999999992</c:v>
                </c:pt>
                <c:pt idx="50">
                  <c:v>5.17</c:v>
                </c:pt>
                <c:pt idx="51">
                  <c:v>6.7</c:v>
                </c:pt>
                <c:pt idx="52">
                  <c:v>3.5</c:v>
                </c:pt>
                <c:pt idx="53">
                  <c:v>3.76</c:v>
                </c:pt>
                <c:pt idx="54">
                  <c:v>5.47</c:v>
                </c:pt>
                <c:pt idx="55">
                  <c:v>9.6999999999999993</c:v>
                </c:pt>
                <c:pt idx="56">
                  <c:v>4.4400000000000004</c:v>
                </c:pt>
                <c:pt idx="57">
                  <c:v>3.82</c:v>
                </c:pt>
                <c:pt idx="58">
                  <c:v>3.57</c:v>
                </c:pt>
                <c:pt idx="59">
                  <c:v>8.33</c:v>
                </c:pt>
                <c:pt idx="60">
                  <c:v>7.59</c:v>
                </c:pt>
                <c:pt idx="61">
                  <c:v>8.0500000000000007</c:v>
                </c:pt>
                <c:pt idx="62">
                  <c:v>17.420000000000002</c:v>
                </c:pt>
                <c:pt idx="63">
                  <c:v>8.3360000000000003</c:v>
                </c:pt>
                <c:pt idx="64">
                  <c:v>7.5869999999999997</c:v>
                </c:pt>
                <c:pt idx="65">
                  <c:v>19.308</c:v>
                </c:pt>
                <c:pt idx="66">
                  <c:v>18.527999999999999</c:v>
                </c:pt>
                <c:pt idx="67">
                  <c:v>9.3960000000000008</c:v>
                </c:pt>
                <c:pt idx="68">
                  <c:v>10.404</c:v>
                </c:pt>
                <c:pt idx="69">
                  <c:v>20.893999999999998</c:v>
                </c:pt>
                <c:pt idx="70">
                  <c:v>13.278</c:v>
                </c:pt>
                <c:pt idx="71">
                  <c:v>12.791</c:v>
                </c:pt>
                <c:pt idx="72">
                  <c:v>13.278</c:v>
                </c:pt>
                <c:pt idx="73">
                  <c:v>11.632</c:v>
                </c:pt>
                <c:pt idx="74">
                  <c:v>6.4009999999999998</c:v>
                </c:pt>
                <c:pt idx="75">
                  <c:v>22.550999999999998</c:v>
                </c:pt>
                <c:pt idx="76">
                  <c:v>21.399000000000001</c:v>
                </c:pt>
                <c:pt idx="77">
                  <c:v>10.826000000000001</c:v>
                </c:pt>
              </c:numCache>
            </c:numRef>
          </c:xVal>
          <c:yVal>
            <c:numRef>
              <c:f>Curva_regional!$H$269:$H$346</c:f>
              <c:numCache>
                <c:formatCode>0.0</c:formatCode>
                <c:ptCount val="78"/>
                <c:pt idx="0">
                  <c:v>19</c:v>
                </c:pt>
                <c:pt idx="1">
                  <c:v>19</c:v>
                </c:pt>
                <c:pt idx="2">
                  <c:v>32</c:v>
                </c:pt>
                <c:pt idx="3">
                  <c:v>30</c:v>
                </c:pt>
                <c:pt idx="4">
                  <c:v>30</c:v>
                </c:pt>
                <c:pt idx="5">
                  <c:v>32</c:v>
                </c:pt>
                <c:pt idx="6">
                  <c:v>36</c:v>
                </c:pt>
                <c:pt idx="7">
                  <c:v>28</c:v>
                </c:pt>
                <c:pt idx="8">
                  <c:v>33</c:v>
                </c:pt>
                <c:pt idx="9">
                  <c:v>35</c:v>
                </c:pt>
                <c:pt idx="10">
                  <c:v>69</c:v>
                </c:pt>
                <c:pt idx="11">
                  <c:v>31</c:v>
                </c:pt>
                <c:pt idx="12">
                  <c:v>33</c:v>
                </c:pt>
                <c:pt idx="13">
                  <c:v>44</c:v>
                </c:pt>
                <c:pt idx="14">
                  <c:v>34</c:v>
                </c:pt>
                <c:pt idx="15">
                  <c:v>46</c:v>
                </c:pt>
                <c:pt idx="16">
                  <c:v>27</c:v>
                </c:pt>
                <c:pt idx="17">
                  <c:v>28</c:v>
                </c:pt>
                <c:pt idx="18">
                  <c:v>68</c:v>
                </c:pt>
                <c:pt idx="19">
                  <c:v>37</c:v>
                </c:pt>
                <c:pt idx="20">
                  <c:v>26</c:v>
                </c:pt>
                <c:pt idx="21">
                  <c:v>37</c:v>
                </c:pt>
                <c:pt idx="22">
                  <c:v>33</c:v>
                </c:pt>
                <c:pt idx="23">
                  <c:v>30</c:v>
                </c:pt>
                <c:pt idx="24">
                  <c:v>29</c:v>
                </c:pt>
                <c:pt idx="25">
                  <c:v>33</c:v>
                </c:pt>
                <c:pt idx="26">
                  <c:v>32</c:v>
                </c:pt>
                <c:pt idx="27">
                  <c:v>29</c:v>
                </c:pt>
                <c:pt idx="28">
                  <c:v>51</c:v>
                </c:pt>
                <c:pt idx="29">
                  <c:v>32</c:v>
                </c:pt>
                <c:pt idx="30">
                  <c:v>37</c:v>
                </c:pt>
                <c:pt idx="31">
                  <c:v>31</c:v>
                </c:pt>
                <c:pt idx="32">
                  <c:v>34</c:v>
                </c:pt>
                <c:pt idx="33">
                  <c:v>32</c:v>
                </c:pt>
                <c:pt idx="34">
                  <c:v>86</c:v>
                </c:pt>
                <c:pt idx="35">
                  <c:v>77</c:v>
                </c:pt>
                <c:pt idx="36">
                  <c:v>117</c:v>
                </c:pt>
                <c:pt idx="37">
                  <c:v>33</c:v>
                </c:pt>
                <c:pt idx="38">
                  <c:v>31</c:v>
                </c:pt>
                <c:pt idx="39">
                  <c:v>34</c:v>
                </c:pt>
                <c:pt idx="40">
                  <c:v>28</c:v>
                </c:pt>
                <c:pt idx="41">
                  <c:v>41</c:v>
                </c:pt>
                <c:pt idx="42">
                  <c:v>18</c:v>
                </c:pt>
                <c:pt idx="43">
                  <c:v>30</c:v>
                </c:pt>
                <c:pt idx="44">
                  <c:v>31</c:v>
                </c:pt>
                <c:pt idx="45">
                  <c:v>23</c:v>
                </c:pt>
                <c:pt idx="46">
                  <c:v>30</c:v>
                </c:pt>
                <c:pt idx="47">
                  <c:v>22</c:v>
                </c:pt>
                <c:pt idx="48">
                  <c:v>42</c:v>
                </c:pt>
                <c:pt idx="49">
                  <c:v>32</c:v>
                </c:pt>
                <c:pt idx="50">
                  <c:v>30</c:v>
                </c:pt>
                <c:pt idx="51">
                  <c:v>30</c:v>
                </c:pt>
                <c:pt idx="52">
                  <c:v>30</c:v>
                </c:pt>
                <c:pt idx="53">
                  <c:v>39</c:v>
                </c:pt>
                <c:pt idx="54">
                  <c:v>44</c:v>
                </c:pt>
                <c:pt idx="55">
                  <c:v>32</c:v>
                </c:pt>
                <c:pt idx="56">
                  <c:v>54</c:v>
                </c:pt>
                <c:pt idx="57">
                  <c:v>17</c:v>
                </c:pt>
                <c:pt idx="58">
                  <c:v>18</c:v>
                </c:pt>
                <c:pt idx="59">
                  <c:v>28</c:v>
                </c:pt>
                <c:pt idx="60">
                  <c:v>29</c:v>
                </c:pt>
                <c:pt idx="61">
                  <c:v>34</c:v>
                </c:pt>
                <c:pt idx="62">
                  <c:v>30</c:v>
                </c:pt>
                <c:pt idx="63">
                  <c:v>31</c:v>
                </c:pt>
                <c:pt idx="64">
                  <c:v>64</c:v>
                </c:pt>
                <c:pt idx="65">
                  <c:v>70</c:v>
                </c:pt>
                <c:pt idx="66">
                  <c:v>57</c:v>
                </c:pt>
                <c:pt idx="67">
                  <c:v>39</c:v>
                </c:pt>
                <c:pt idx="68">
                  <c:v>15</c:v>
                </c:pt>
                <c:pt idx="69">
                  <c:v>140</c:v>
                </c:pt>
                <c:pt idx="70">
                  <c:v>25</c:v>
                </c:pt>
                <c:pt idx="71">
                  <c:v>14</c:v>
                </c:pt>
                <c:pt idx="72">
                  <c:v>25</c:v>
                </c:pt>
                <c:pt idx="73">
                  <c:v>33</c:v>
                </c:pt>
                <c:pt idx="74">
                  <c:v>33</c:v>
                </c:pt>
                <c:pt idx="75">
                  <c:v>51</c:v>
                </c:pt>
                <c:pt idx="76">
                  <c:v>154</c:v>
                </c:pt>
                <c:pt idx="77">
                  <c:v>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7E7-4D0C-82D8-615B2EA1F12E}"/>
            </c:ext>
          </c:extLst>
        </c:ser>
        <c:ser>
          <c:idx val="4"/>
          <c:order val="4"/>
          <c:tx>
            <c:strRef>
              <c:f>Curva_regional!$B$347</c:f>
              <c:strCache>
                <c:ptCount val="1"/>
                <c:pt idx="0">
                  <c:v>El Rodadero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9999FF"/>
              </a:solidFill>
              <a:ln w="9525">
                <a:noFill/>
              </a:ln>
              <a:effectLst/>
            </c:spPr>
          </c:marker>
          <c:xVal>
            <c:numRef>
              <c:f>Curva_regional!$E$347:$E$453</c:f>
              <c:numCache>
                <c:formatCode>0.00</c:formatCode>
                <c:ptCount val="107"/>
                <c:pt idx="0">
                  <c:v>4.609</c:v>
                </c:pt>
                <c:pt idx="1">
                  <c:v>5.3040000000000003</c:v>
                </c:pt>
                <c:pt idx="2">
                  <c:v>3.3490000000000002</c:v>
                </c:pt>
                <c:pt idx="3">
                  <c:v>1.3959999999999999</c:v>
                </c:pt>
                <c:pt idx="4">
                  <c:v>1.107</c:v>
                </c:pt>
                <c:pt idx="5">
                  <c:v>3.6989999999999998</c:v>
                </c:pt>
                <c:pt idx="6">
                  <c:v>4.7690000000000001</c:v>
                </c:pt>
                <c:pt idx="7">
                  <c:v>1.887</c:v>
                </c:pt>
                <c:pt idx="8">
                  <c:v>4.1859999999999999</c:v>
                </c:pt>
                <c:pt idx="9">
                  <c:v>3.59</c:v>
                </c:pt>
                <c:pt idx="10">
                  <c:v>1.1120000000000001</c:v>
                </c:pt>
                <c:pt idx="11">
                  <c:v>1.946</c:v>
                </c:pt>
                <c:pt idx="12">
                  <c:v>2.645</c:v>
                </c:pt>
                <c:pt idx="13">
                  <c:v>1.931</c:v>
                </c:pt>
                <c:pt idx="14">
                  <c:v>1.6319999999999999</c:v>
                </c:pt>
                <c:pt idx="15">
                  <c:v>2.09</c:v>
                </c:pt>
                <c:pt idx="16">
                  <c:v>1.4470000000000001</c:v>
                </c:pt>
                <c:pt idx="17">
                  <c:v>1.25</c:v>
                </c:pt>
                <c:pt idx="18">
                  <c:v>1.7110000000000001</c:v>
                </c:pt>
                <c:pt idx="19">
                  <c:v>1.4470000000000001</c:v>
                </c:pt>
                <c:pt idx="20">
                  <c:v>1.25</c:v>
                </c:pt>
                <c:pt idx="21">
                  <c:v>1.7110000000000001</c:v>
                </c:pt>
                <c:pt idx="22">
                  <c:v>3.23</c:v>
                </c:pt>
                <c:pt idx="23">
                  <c:v>2.89</c:v>
                </c:pt>
                <c:pt idx="24">
                  <c:v>1.4</c:v>
                </c:pt>
                <c:pt idx="25">
                  <c:v>1.02</c:v>
                </c:pt>
                <c:pt idx="26">
                  <c:v>5.41</c:v>
                </c:pt>
                <c:pt idx="27">
                  <c:v>9.3800000000000008</c:v>
                </c:pt>
                <c:pt idx="28">
                  <c:v>1.95</c:v>
                </c:pt>
                <c:pt idx="29">
                  <c:v>3.96</c:v>
                </c:pt>
                <c:pt idx="30">
                  <c:v>4.5199999999999996</c:v>
                </c:pt>
                <c:pt idx="31">
                  <c:v>5.24</c:v>
                </c:pt>
                <c:pt idx="32">
                  <c:v>2.5499999999999998</c:v>
                </c:pt>
                <c:pt idx="33">
                  <c:v>2.5299999999999998</c:v>
                </c:pt>
                <c:pt idx="34">
                  <c:v>1.38</c:v>
                </c:pt>
                <c:pt idx="35">
                  <c:v>7.7</c:v>
                </c:pt>
                <c:pt idx="36">
                  <c:v>4.01</c:v>
                </c:pt>
                <c:pt idx="37">
                  <c:v>6.78</c:v>
                </c:pt>
                <c:pt idx="38">
                  <c:v>4.68</c:v>
                </c:pt>
                <c:pt idx="39">
                  <c:v>2.23</c:v>
                </c:pt>
                <c:pt idx="40">
                  <c:v>1.48</c:v>
                </c:pt>
                <c:pt idx="41">
                  <c:v>6.33</c:v>
                </c:pt>
                <c:pt idx="42">
                  <c:v>2.58</c:v>
                </c:pt>
                <c:pt idx="43">
                  <c:v>6.36</c:v>
                </c:pt>
                <c:pt idx="44">
                  <c:v>5.3</c:v>
                </c:pt>
                <c:pt idx="45">
                  <c:v>5.05</c:v>
                </c:pt>
                <c:pt idx="46">
                  <c:v>1.93</c:v>
                </c:pt>
                <c:pt idx="47">
                  <c:v>1.71</c:v>
                </c:pt>
                <c:pt idx="48">
                  <c:v>2.4300000000000002</c:v>
                </c:pt>
                <c:pt idx="49">
                  <c:v>2.9</c:v>
                </c:pt>
                <c:pt idx="50">
                  <c:v>3.46</c:v>
                </c:pt>
                <c:pt idx="51">
                  <c:v>2.2000000000000002</c:v>
                </c:pt>
                <c:pt idx="52">
                  <c:v>1.43</c:v>
                </c:pt>
                <c:pt idx="53">
                  <c:v>9.15</c:v>
                </c:pt>
                <c:pt idx="54">
                  <c:v>2.08</c:v>
                </c:pt>
                <c:pt idx="55">
                  <c:v>5.89</c:v>
                </c:pt>
                <c:pt idx="56">
                  <c:v>5.65</c:v>
                </c:pt>
                <c:pt idx="57">
                  <c:v>4.67</c:v>
                </c:pt>
                <c:pt idx="58">
                  <c:v>6.12</c:v>
                </c:pt>
                <c:pt idx="59">
                  <c:v>1.71</c:v>
                </c:pt>
                <c:pt idx="60">
                  <c:v>1.19</c:v>
                </c:pt>
                <c:pt idx="61">
                  <c:v>1.97</c:v>
                </c:pt>
                <c:pt idx="62">
                  <c:v>4.2699999999999996</c:v>
                </c:pt>
                <c:pt idx="63">
                  <c:v>9</c:v>
                </c:pt>
                <c:pt idx="64">
                  <c:v>4.6900000000000004</c:v>
                </c:pt>
                <c:pt idx="65">
                  <c:v>1.69</c:v>
                </c:pt>
                <c:pt idx="66">
                  <c:v>1.72</c:v>
                </c:pt>
                <c:pt idx="67">
                  <c:v>2.41</c:v>
                </c:pt>
                <c:pt idx="68">
                  <c:v>4.42</c:v>
                </c:pt>
                <c:pt idx="69">
                  <c:v>5.84</c:v>
                </c:pt>
                <c:pt idx="70">
                  <c:v>10.27</c:v>
                </c:pt>
                <c:pt idx="71">
                  <c:v>1.94</c:v>
                </c:pt>
                <c:pt idx="72">
                  <c:v>8.14</c:v>
                </c:pt>
                <c:pt idx="73">
                  <c:v>7.11</c:v>
                </c:pt>
                <c:pt idx="74">
                  <c:v>2.02</c:v>
                </c:pt>
                <c:pt idx="75">
                  <c:v>6.91</c:v>
                </c:pt>
                <c:pt idx="76">
                  <c:v>3.32</c:v>
                </c:pt>
                <c:pt idx="77">
                  <c:v>5.86</c:v>
                </c:pt>
                <c:pt idx="78">
                  <c:v>4.13</c:v>
                </c:pt>
                <c:pt idx="79">
                  <c:v>4.57</c:v>
                </c:pt>
                <c:pt idx="80">
                  <c:v>3.09</c:v>
                </c:pt>
                <c:pt idx="81">
                  <c:v>1.23</c:v>
                </c:pt>
                <c:pt idx="82">
                  <c:v>5.1529999999999996</c:v>
                </c:pt>
                <c:pt idx="83">
                  <c:v>8.375</c:v>
                </c:pt>
                <c:pt idx="84">
                  <c:v>8.5990000000000002</c:v>
                </c:pt>
                <c:pt idx="85">
                  <c:v>6.9539999999999997</c:v>
                </c:pt>
                <c:pt idx="86">
                  <c:v>6.8959999999999999</c:v>
                </c:pt>
                <c:pt idx="87">
                  <c:v>1.92</c:v>
                </c:pt>
                <c:pt idx="88">
                  <c:v>1.7110000000000001</c:v>
                </c:pt>
                <c:pt idx="89">
                  <c:v>2.2130000000000001</c:v>
                </c:pt>
                <c:pt idx="90">
                  <c:v>2.2810000000000001</c:v>
                </c:pt>
                <c:pt idx="91">
                  <c:v>0.82599999999999996</c:v>
                </c:pt>
                <c:pt idx="92">
                  <c:v>5.4059999999999997</c:v>
                </c:pt>
                <c:pt idx="93">
                  <c:v>1.94</c:v>
                </c:pt>
                <c:pt idx="94">
                  <c:v>1.66</c:v>
                </c:pt>
                <c:pt idx="95">
                  <c:v>4.3680000000000003</c:v>
                </c:pt>
                <c:pt idx="96">
                  <c:v>4.0220000000000002</c:v>
                </c:pt>
                <c:pt idx="97">
                  <c:v>2.3149999999999999</c:v>
                </c:pt>
                <c:pt idx="98">
                  <c:v>1.2130000000000001</c:v>
                </c:pt>
                <c:pt idx="99">
                  <c:v>4.09</c:v>
                </c:pt>
                <c:pt idx="100">
                  <c:v>7.44</c:v>
                </c:pt>
                <c:pt idx="101">
                  <c:v>5.9059999999999997</c:v>
                </c:pt>
                <c:pt idx="102">
                  <c:v>3.161</c:v>
                </c:pt>
                <c:pt idx="103">
                  <c:v>2.3159999999999998</c:v>
                </c:pt>
                <c:pt idx="104">
                  <c:v>2.5960000000000001</c:v>
                </c:pt>
                <c:pt idx="105">
                  <c:v>4.4480000000000004</c:v>
                </c:pt>
                <c:pt idx="106">
                  <c:v>7.4580000000000002</c:v>
                </c:pt>
              </c:numCache>
            </c:numRef>
          </c:xVal>
          <c:yVal>
            <c:numRef>
              <c:f>Curva_regional!$H$347:$H$453</c:f>
              <c:numCache>
                <c:formatCode>0.0</c:formatCode>
                <c:ptCount val="107"/>
                <c:pt idx="0">
                  <c:v>118</c:v>
                </c:pt>
                <c:pt idx="1">
                  <c:v>149</c:v>
                </c:pt>
                <c:pt idx="2">
                  <c:v>29</c:v>
                </c:pt>
                <c:pt idx="3">
                  <c:v>18</c:v>
                </c:pt>
                <c:pt idx="4">
                  <c:v>67</c:v>
                </c:pt>
                <c:pt idx="5">
                  <c:v>148</c:v>
                </c:pt>
                <c:pt idx="6">
                  <c:v>52</c:v>
                </c:pt>
                <c:pt idx="7">
                  <c:v>28</c:v>
                </c:pt>
                <c:pt idx="8">
                  <c:v>421</c:v>
                </c:pt>
                <c:pt idx="9">
                  <c:v>13</c:v>
                </c:pt>
                <c:pt idx="10">
                  <c:v>37</c:v>
                </c:pt>
                <c:pt idx="11">
                  <c:v>62</c:v>
                </c:pt>
                <c:pt idx="12">
                  <c:v>56</c:v>
                </c:pt>
                <c:pt idx="13">
                  <c:v>32</c:v>
                </c:pt>
                <c:pt idx="14">
                  <c:v>89</c:v>
                </c:pt>
                <c:pt idx="15">
                  <c:v>154</c:v>
                </c:pt>
                <c:pt idx="16">
                  <c:v>101</c:v>
                </c:pt>
                <c:pt idx="17">
                  <c:v>40</c:v>
                </c:pt>
                <c:pt idx="18">
                  <c:v>96</c:v>
                </c:pt>
                <c:pt idx="19">
                  <c:v>101</c:v>
                </c:pt>
                <c:pt idx="20">
                  <c:v>40</c:v>
                </c:pt>
                <c:pt idx="21">
                  <c:v>96</c:v>
                </c:pt>
                <c:pt idx="22">
                  <c:v>28</c:v>
                </c:pt>
                <c:pt idx="23">
                  <c:v>30</c:v>
                </c:pt>
                <c:pt idx="24">
                  <c:v>62</c:v>
                </c:pt>
                <c:pt idx="25">
                  <c:v>40</c:v>
                </c:pt>
                <c:pt idx="26">
                  <c:v>1263</c:v>
                </c:pt>
                <c:pt idx="27">
                  <c:v>709</c:v>
                </c:pt>
                <c:pt idx="28">
                  <c:v>49</c:v>
                </c:pt>
                <c:pt idx="29">
                  <c:v>111</c:v>
                </c:pt>
                <c:pt idx="30">
                  <c:v>138</c:v>
                </c:pt>
                <c:pt idx="31">
                  <c:v>50</c:v>
                </c:pt>
                <c:pt idx="32">
                  <c:v>27</c:v>
                </c:pt>
                <c:pt idx="33">
                  <c:v>105</c:v>
                </c:pt>
                <c:pt idx="34">
                  <c:v>17</c:v>
                </c:pt>
                <c:pt idx="35">
                  <c:v>63</c:v>
                </c:pt>
                <c:pt idx="36">
                  <c:v>210</c:v>
                </c:pt>
                <c:pt idx="37">
                  <c:v>81</c:v>
                </c:pt>
                <c:pt idx="38">
                  <c:v>335</c:v>
                </c:pt>
                <c:pt idx="39">
                  <c:v>154</c:v>
                </c:pt>
                <c:pt idx="40">
                  <c:v>19</c:v>
                </c:pt>
                <c:pt idx="41">
                  <c:v>118</c:v>
                </c:pt>
                <c:pt idx="42">
                  <c:v>46</c:v>
                </c:pt>
                <c:pt idx="43">
                  <c:v>87</c:v>
                </c:pt>
                <c:pt idx="44">
                  <c:v>105</c:v>
                </c:pt>
                <c:pt idx="45">
                  <c:v>509</c:v>
                </c:pt>
                <c:pt idx="46">
                  <c:v>34</c:v>
                </c:pt>
                <c:pt idx="47">
                  <c:v>50</c:v>
                </c:pt>
                <c:pt idx="48">
                  <c:v>46</c:v>
                </c:pt>
                <c:pt idx="49">
                  <c:v>34</c:v>
                </c:pt>
                <c:pt idx="50">
                  <c:v>45</c:v>
                </c:pt>
                <c:pt idx="51">
                  <c:v>32</c:v>
                </c:pt>
                <c:pt idx="52">
                  <c:v>24</c:v>
                </c:pt>
                <c:pt idx="53">
                  <c:v>323</c:v>
                </c:pt>
                <c:pt idx="54">
                  <c:v>139</c:v>
                </c:pt>
                <c:pt idx="55">
                  <c:v>112</c:v>
                </c:pt>
                <c:pt idx="56">
                  <c:v>281</c:v>
                </c:pt>
                <c:pt idx="57">
                  <c:v>43</c:v>
                </c:pt>
                <c:pt idx="58">
                  <c:v>306</c:v>
                </c:pt>
                <c:pt idx="59">
                  <c:v>37</c:v>
                </c:pt>
                <c:pt idx="60">
                  <c:v>128</c:v>
                </c:pt>
                <c:pt idx="61">
                  <c:v>66</c:v>
                </c:pt>
                <c:pt idx="62">
                  <c:v>35</c:v>
                </c:pt>
                <c:pt idx="63">
                  <c:v>830</c:v>
                </c:pt>
                <c:pt idx="64">
                  <c:v>398</c:v>
                </c:pt>
                <c:pt idx="65">
                  <c:v>50</c:v>
                </c:pt>
                <c:pt idx="66">
                  <c:v>69</c:v>
                </c:pt>
                <c:pt idx="67">
                  <c:v>55</c:v>
                </c:pt>
                <c:pt idx="68">
                  <c:v>109</c:v>
                </c:pt>
                <c:pt idx="69">
                  <c:v>225</c:v>
                </c:pt>
                <c:pt idx="70">
                  <c:v>294</c:v>
                </c:pt>
                <c:pt idx="71">
                  <c:v>106</c:v>
                </c:pt>
                <c:pt idx="72">
                  <c:v>404</c:v>
                </c:pt>
                <c:pt idx="73">
                  <c:v>21</c:v>
                </c:pt>
                <c:pt idx="74">
                  <c:v>65</c:v>
                </c:pt>
                <c:pt idx="75">
                  <c:v>1307</c:v>
                </c:pt>
                <c:pt idx="76">
                  <c:v>77</c:v>
                </c:pt>
                <c:pt idx="77">
                  <c:v>265</c:v>
                </c:pt>
                <c:pt idx="78">
                  <c:v>70</c:v>
                </c:pt>
                <c:pt idx="79">
                  <c:v>38</c:v>
                </c:pt>
                <c:pt idx="80">
                  <c:v>39</c:v>
                </c:pt>
                <c:pt idx="81">
                  <c:v>82</c:v>
                </c:pt>
                <c:pt idx="82">
                  <c:v>80</c:v>
                </c:pt>
                <c:pt idx="83">
                  <c:v>699</c:v>
                </c:pt>
                <c:pt idx="84">
                  <c:v>118</c:v>
                </c:pt>
                <c:pt idx="85">
                  <c:v>252</c:v>
                </c:pt>
                <c:pt idx="86">
                  <c:v>148</c:v>
                </c:pt>
                <c:pt idx="87">
                  <c:v>66</c:v>
                </c:pt>
                <c:pt idx="88">
                  <c:v>114</c:v>
                </c:pt>
                <c:pt idx="89">
                  <c:v>20</c:v>
                </c:pt>
                <c:pt idx="90">
                  <c:v>177</c:v>
                </c:pt>
                <c:pt idx="91">
                  <c:v>10</c:v>
                </c:pt>
                <c:pt idx="92">
                  <c:v>32</c:v>
                </c:pt>
                <c:pt idx="93">
                  <c:v>114</c:v>
                </c:pt>
                <c:pt idx="94">
                  <c:v>15</c:v>
                </c:pt>
                <c:pt idx="95">
                  <c:v>25</c:v>
                </c:pt>
                <c:pt idx="96">
                  <c:v>69</c:v>
                </c:pt>
                <c:pt idx="97">
                  <c:v>40</c:v>
                </c:pt>
                <c:pt idx="98">
                  <c:v>43</c:v>
                </c:pt>
                <c:pt idx="99">
                  <c:v>93</c:v>
                </c:pt>
                <c:pt idx="100">
                  <c:v>121</c:v>
                </c:pt>
                <c:pt idx="101">
                  <c:v>47</c:v>
                </c:pt>
                <c:pt idx="102">
                  <c:v>37</c:v>
                </c:pt>
                <c:pt idx="103">
                  <c:v>44</c:v>
                </c:pt>
                <c:pt idx="104">
                  <c:v>43</c:v>
                </c:pt>
                <c:pt idx="105">
                  <c:v>63</c:v>
                </c:pt>
                <c:pt idx="106">
                  <c:v>208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7E7-4D0C-82D8-615B2EA1F12E}"/>
            </c:ext>
          </c:extLst>
        </c:ser>
        <c:ser>
          <c:idx val="5"/>
          <c:order val="5"/>
          <c:tx>
            <c:strRef>
              <c:f>Curva_regional!$B$454</c:f>
              <c:strCache>
                <c:ptCount val="1"/>
                <c:pt idx="0">
                  <c:v>Caramanta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6DFFFF"/>
              </a:solidFill>
              <a:ln w="9525">
                <a:noFill/>
              </a:ln>
              <a:effectLst/>
            </c:spPr>
          </c:marker>
          <c:xVal>
            <c:numRef>
              <c:f>Curva_regional!$E$454:$E$537</c:f>
              <c:numCache>
                <c:formatCode>0.00</c:formatCode>
                <c:ptCount val="84"/>
                <c:pt idx="0">
                  <c:v>9.6750000000000007</c:v>
                </c:pt>
                <c:pt idx="1">
                  <c:v>8.1649999999999991</c:v>
                </c:pt>
                <c:pt idx="2">
                  <c:v>18.997</c:v>
                </c:pt>
                <c:pt idx="3">
                  <c:v>13.403</c:v>
                </c:pt>
                <c:pt idx="4">
                  <c:v>7.7679999999999998</c:v>
                </c:pt>
                <c:pt idx="5">
                  <c:v>33.649000000000001</c:v>
                </c:pt>
                <c:pt idx="6">
                  <c:v>10.238</c:v>
                </c:pt>
                <c:pt idx="7">
                  <c:v>12.821</c:v>
                </c:pt>
                <c:pt idx="8">
                  <c:v>12.821</c:v>
                </c:pt>
                <c:pt idx="9">
                  <c:v>12.51</c:v>
                </c:pt>
                <c:pt idx="10">
                  <c:v>12.51</c:v>
                </c:pt>
                <c:pt idx="11">
                  <c:v>9.8800000000000008</c:v>
                </c:pt>
                <c:pt idx="12">
                  <c:v>7.91</c:v>
                </c:pt>
                <c:pt idx="13">
                  <c:v>29.32</c:v>
                </c:pt>
                <c:pt idx="14">
                  <c:v>15.13</c:v>
                </c:pt>
                <c:pt idx="15">
                  <c:v>11</c:v>
                </c:pt>
                <c:pt idx="16">
                  <c:v>6.97</c:v>
                </c:pt>
                <c:pt idx="17">
                  <c:v>23.09</c:v>
                </c:pt>
                <c:pt idx="18">
                  <c:v>15.08</c:v>
                </c:pt>
                <c:pt idx="19">
                  <c:v>21.8</c:v>
                </c:pt>
                <c:pt idx="20">
                  <c:v>21.18</c:v>
                </c:pt>
                <c:pt idx="21">
                  <c:v>8.4499999999999993</c:v>
                </c:pt>
                <c:pt idx="22">
                  <c:v>12.97</c:v>
                </c:pt>
                <c:pt idx="23">
                  <c:v>7.91</c:v>
                </c:pt>
                <c:pt idx="24">
                  <c:v>94.83</c:v>
                </c:pt>
                <c:pt idx="25">
                  <c:v>35.729999999999997</c:v>
                </c:pt>
                <c:pt idx="26">
                  <c:v>25.23</c:v>
                </c:pt>
                <c:pt idx="27">
                  <c:v>25.23</c:v>
                </c:pt>
                <c:pt idx="28">
                  <c:v>12.51</c:v>
                </c:pt>
                <c:pt idx="29">
                  <c:v>15.05</c:v>
                </c:pt>
                <c:pt idx="30">
                  <c:v>41.31</c:v>
                </c:pt>
                <c:pt idx="31">
                  <c:v>39.340000000000003</c:v>
                </c:pt>
                <c:pt idx="32">
                  <c:v>10.65</c:v>
                </c:pt>
                <c:pt idx="33">
                  <c:v>18.95</c:v>
                </c:pt>
                <c:pt idx="34">
                  <c:v>9.43</c:v>
                </c:pt>
                <c:pt idx="35">
                  <c:v>3.41</c:v>
                </c:pt>
                <c:pt idx="36">
                  <c:v>7.7</c:v>
                </c:pt>
                <c:pt idx="37">
                  <c:v>7.56</c:v>
                </c:pt>
                <c:pt idx="38">
                  <c:v>9.8000000000000007</c:v>
                </c:pt>
                <c:pt idx="39">
                  <c:v>6.65</c:v>
                </c:pt>
                <c:pt idx="40">
                  <c:v>11.89</c:v>
                </c:pt>
                <c:pt idx="41">
                  <c:v>13.89</c:v>
                </c:pt>
                <c:pt idx="42">
                  <c:v>12.31</c:v>
                </c:pt>
                <c:pt idx="43">
                  <c:v>10.45</c:v>
                </c:pt>
                <c:pt idx="44">
                  <c:v>10.44</c:v>
                </c:pt>
                <c:pt idx="45">
                  <c:v>25.55</c:v>
                </c:pt>
                <c:pt idx="46">
                  <c:v>13</c:v>
                </c:pt>
                <c:pt idx="47">
                  <c:v>9.86</c:v>
                </c:pt>
                <c:pt idx="48">
                  <c:v>14.79</c:v>
                </c:pt>
                <c:pt idx="49">
                  <c:v>12.09</c:v>
                </c:pt>
                <c:pt idx="50">
                  <c:v>16.84</c:v>
                </c:pt>
                <c:pt idx="51">
                  <c:v>13.33</c:v>
                </c:pt>
                <c:pt idx="52">
                  <c:v>29.34</c:v>
                </c:pt>
                <c:pt idx="53">
                  <c:v>12.8</c:v>
                </c:pt>
                <c:pt idx="54">
                  <c:v>6.77</c:v>
                </c:pt>
                <c:pt idx="55">
                  <c:v>10.019</c:v>
                </c:pt>
                <c:pt idx="56">
                  <c:v>13.725</c:v>
                </c:pt>
                <c:pt idx="57">
                  <c:v>25.655999999999999</c:v>
                </c:pt>
                <c:pt idx="58">
                  <c:v>18.484000000000002</c:v>
                </c:pt>
                <c:pt idx="59">
                  <c:v>25.367999999999999</c:v>
                </c:pt>
                <c:pt idx="60">
                  <c:v>10.581</c:v>
                </c:pt>
                <c:pt idx="61">
                  <c:v>11.423</c:v>
                </c:pt>
                <c:pt idx="62">
                  <c:v>22.433</c:v>
                </c:pt>
                <c:pt idx="63">
                  <c:v>18.390999999999998</c:v>
                </c:pt>
                <c:pt idx="64">
                  <c:v>17.888000000000002</c:v>
                </c:pt>
                <c:pt idx="65">
                  <c:v>38.06</c:v>
                </c:pt>
                <c:pt idx="66">
                  <c:v>63.732999999999997</c:v>
                </c:pt>
                <c:pt idx="67">
                  <c:v>17.475999999999999</c:v>
                </c:pt>
                <c:pt idx="68">
                  <c:v>9.1780000000000008</c:v>
                </c:pt>
                <c:pt idx="69">
                  <c:v>21.27</c:v>
                </c:pt>
                <c:pt idx="70">
                  <c:v>26.06</c:v>
                </c:pt>
                <c:pt idx="71">
                  <c:v>16.34</c:v>
                </c:pt>
                <c:pt idx="72">
                  <c:v>23.812000000000001</c:v>
                </c:pt>
                <c:pt idx="73">
                  <c:v>13.004</c:v>
                </c:pt>
                <c:pt idx="74">
                  <c:v>36.454999999999998</c:v>
                </c:pt>
                <c:pt idx="75">
                  <c:v>17.969000000000001</c:v>
                </c:pt>
                <c:pt idx="76">
                  <c:v>18.564</c:v>
                </c:pt>
                <c:pt idx="77">
                  <c:v>14.64</c:v>
                </c:pt>
                <c:pt idx="78">
                  <c:v>24.959</c:v>
                </c:pt>
                <c:pt idx="79">
                  <c:v>29.151</c:v>
                </c:pt>
                <c:pt idx="80">
                  <c:v>14.977</c:v>
                </c:pt>
                <c:pt idx="81">
                  <c:v>15.377000000000001</c:v>
                </c:pt>
                <c:pt idx="82">
                  <c:v>17.654</c:v>
                </c:pt>
                <c:pt idx="83">
                  <c:v>15.768000000000001</c:v>
                </c:pt>
              </c:numCache>
            </c:numRef>
          </c:xVal>
          <c:yVal>
            <c:numRef>
              <c:f>Curva_regional!$H$454:$H$537</c:f>
              <c:numCache>
                <c:formatCode>0.0</c:formatCode>
                <c:ptCount val="84"/>
                <c:pt idx="0">
                  <c:v>82</c:v>
                </c:pt>
                <c:pt idx="1">
                  <c:v>217</c:v>
                </c:pt>
                <c:pt idx="2">
                  <c:v>201</c:v>
                </c:pt>
                <c:pt idx="3">
                  <c:v>120</c:v>
                </c:pt>
                <c:pt idx="4">
                  <c:v>73</c:v>
                </c:pt>
                <c:pt idx="5">
                  <c:v>876</c:v>
                </c:pt>
                <c:pt idx="6">
                  <c:v>63</c:v>
                </c:pt>
                <c:pt idx="7">
                  <c:v>183</c:v>
                </c:pt>
                <c:pt idx="8">
                  <c:v>183</c:v>
                </c:pt>
                <c:pt idx="9">
                  <c:v>52</c:v>
                </c:pt>
                <c:pt idx="10">
                  <c:v>52</c:v>
                </c:pt>
                <c:pt idx="11">
                  <c:v>71</c:v>
                </c:pt>
                <c:pt idx="12">
                  <c:v>116</c:v>
                </c:pt>
                <c:pt idx="13">
                  <c:v>303</c:v>
                </c:pt>
                <c:pt idx="14">
                  <c:v>101</c:v>
                </c:pt>
                <c:pt idx="15">
                  <c:v>39</c:v>
                </c:pt>
                <c:pt idx="16">
                  <c:v>48</c:v>
                </c:pt>
                <c:pt idx="17">
                  <c:v>268</c:v>
                </c:pt>
                <c:pt idx="18">
                  <c:v>79</c:v>
                </c:pt>
                <c:pt idx="19">
                  <c:v>154</c:v>
                </c:pt>
                <c:pt idx="20">
                  <c:v>48</c:v>
                </c:pt>
                <c:pt idx="21">
                  <c:v>34</c:v>
                </c:pt>
                <c:pt idx="22">
                  <c:v>118</c:v>
                </c:pt>
                <c:pt idx="23">
                  <c:v>116</c:v>
                </c:pt>
                <c:pt idx="24">
                  <c:v>2004</c:v>
                </c:pt>
                <c:pt idx="25">
                  <c:v>184</c:v>
                </c:pt>
                <c:pt idx="26">
                  <c:v>244</c:v>
                </c:pt>
                <c:pt idx="27">
                  <c:v>386</c:v>
                </c:pt>
                <c:pt idx="28">
                  <c:v>52</c:v>
                </c:pt>
                <c:pt idx="29">
                  <c:v>167</c:v>
                </c:pt>
                <c:pt idx="30">
                  <c:v>493</c:v>
                </c:pt>
                <c:pt idx="31">
                  <c:v>295</c:v>
                </c:pt>
                <c:pt idx="32">
                  <c:v>351</c:v>
                </c:pt>
                <c:pt idx="33">
                  <c:v>419</c:v>
                </c:pt>
                <c:pt idx="34">
                  <c:v>159</c:v>
                </c:pt>
                <c:pt idx="35">
                  <c:v>138</c:v>
                </c:pt>
                <c:pt idx="36">
                  <c:v>95</c:v>
                </c:pt>
                <c:pt idx="37">
                  <c:v>32</c:v>
                </c:pt>
                <c:pt idx="38">
                  <c:v>26</c:v>
                </c:pt>
                <c:pt idx="39">
                  <c:v>145</c:v>
                </c:pt>
                <c:pt idx="40">
                  <c:v>189</c:v>
                </c:pt>
                <c:pt idx="41">
                  <c:v>255</c:v>
                </c:pt>
                <c:pt idx="42">
                  <c:v>67</c:v>
                </c:pt>
                <c:pt idx="43">
                  <c:v>253</c:v>
                </c:pt>
                <c:pt idx="44">
                  <c:v>463</c:v>
                </c:pt>
                <c:pt idx="45">
                  <c:v>509</c:v>
                </c:pt>
                <c:pt idx="46">
                  <c:v>56</c:v>
                </c:pt>
                <c:pt idx="47">
                  <c:v>486</c:v>
                </c:pt>
                <c:pt idx="48">
                  <c:v>599</c:v>
                </c:pt>
                <c:pt idx="49">
                  <c:v>67</c:v>
                </c:pt>
                <c:pt idx="50">
                  <c:v>392</c:v>
                </c:pt>
                <c:pt idx="51">
                  <c:v>181</c:v>
                </c:pt>
                <c:pt idx="52">
                  <c:v>547</c:v>
                </c:pt>
                <c:pt idx="53">
                  <c:v>114</c:v>
                </c:pt>
                <c:pt idx="54">
                  <c:v>95</c:v>
                </c:pt>
                <c:pt idx="55">
                  <c:v>39</c:v>
                </c:pt>
                <c:pt idx="56">
                  <c:v>365</c:v>
                </c:pt>
                <c:pt idx="57">
                  <c:v>238</c:v>
                </c:pt>
                <c:pt idx="58">
                  <c:v>131</c:v>
                </c:pt>
                <c:pt idx="59">
                  <c:v>159</c:v>
                </c:pt>
                <c:pt idx="60">
                  <c:v>50</c:v>
                </c:pt>
                <c:pt idx="61">
                  <c:v>51</c:v>
                </c:pt>
                <c:pt idx="62">
                  <c:v>217</c:v>
                </c:pt>
                <c:pt idx="63">
                  <c:v>34</c:v>
                </c:pt>
                <c:pt idx="64">
                  <c:v>511</c:v>
                </c:pt>
                <c:pt idx="65">
                  <c:v>614</c:v>
                </c:pt>
                <c:pt idx="66">
                  <c:v>374</c:v>
                </c:pt>
                <c:pt idx="67">
                  <c:v>70</c:v>
                </c:pt>
                <c:pt idx="68">
                  <c:v>48</c:v>
                </c:pt>
                <c:pt idx="69">
                  <c:v>156</c:v>
                </c:pt>
                <c:pt idx="70">
                  <c:v>175</c:v>
                </c:pt>
                <c:pt idx="71">
                  <c:v>153</c:v>
                </c:pt>
                <c:pt idx="72">
                  <c:v>276</c:v>
                </c:pt>
                <c:pt idx="73">
                  <c:v>368</c:v>
                </c:pt>
                <c:pt idx="74">
                  <c:v>435</c:v>
                </c:pt>
                <c:pt idx="75">
                  <c:v>138</c:v>
                </c:pt>
                <c:pt idx="76">
                  <c:v>120</c:v>
                </c:pt>
                <c:pt idx="77">
                  <c:v>89</c:v>
                </c:pt>
                <c:pt idx="78">
                  <c:v>144</c:v>
                </c:pt>
                <c:pt idx="79">
                  <c:v>100</c:v>
                </c:pt>
                <c:pt idx="80">
                  <c:v>75</c:v>
                </c:pt>
                <c:pt idx="81">
                  <c:v>40</c:v>
                </c:pt>
                <c:pt idx="82">
                  <c:v>57</c:v>
                </c:pt>
                <c:pt idx="83">
                  <c:v>109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7E7-4D0C-82D8-615B2EA1F12E}"/>
            </c:ext>
          </c:extLst>
        </c:ser>
        <c:ser>
          <c:idx val="6"/>
          <c:order val="6"/>
          <c:tx>
            <c:strRef>
              <c:f>Curva_regional!$B$538</c:f>
              <c:strCache>
                <c:ptCount val="1"/>
                <c:pt idx="0">
                  <c:v>Quitasueño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B6D8C6"/>
              </a:solidFill>
              <a:ln w="9525">
                <a:noFill/>
              </a:ln>
              <a:effectLst/>
            </c:spPr>
          </c:marker>
          <c:xVal>
            <c:numRef>
              <c:f>Curva_regional!$E$538:$E$773</c:f>
              <c:numCache>
                <c:formatCode>0.00</c:formatCode>
                <c:ptCount val="236"/>
                <c:pt idx="0">
                  <c:v>214.31</c:v>
                </c:pt>
                <c:pt idx="1">
                  <c:v>66.459999999999994</c:v>
                </c:pt>
                <c:pt idx="2">
                  <c:v>270.57299999999998</c:v>
                </c:pt>
                <c:pt idx="3">
                  <c:v>59.06</c:v>
                </c:pt>
                <c:pt idx="4">
                  <c:v>72.89</c:v>
                </c:pt>
                <c:pt idx="5">
                  <c:v>63.99</c:v>
                </c:pt>
                <c:pt idx="6">
                  <c:v>41.45</c:v>
                </c:pt>
                <c:pt idx="7">
                  <c:v>177.35900000000001</c:v>
                </c:pt>
                <c:pt idx="8">
                  <c:v>34.326000000000001</c:v>
                </c:pt>
                <c:pt idx="9">
                  <c:v>95.82</c:v>
                </c:pt>
                <c:pt idx="10">
                  <c:v>112.5</c:v>
                </c:pt>
                <c:pt idx="11">
                  <c:v>28.843</c:v>
                </c:pt>
                <c:pt idx="12">
                  <c:v>39.32</c:v>
                </c:pt>
                <c:pt idx="13">
                  <c:v>93.37</c:v>
                </c:pt>
                <c:pt idx="14">
                  <c:v>71.528999999999996</c:v>
                </c:pt>
                <c:pt idx="15">
                  <c:v>144.06299999999999</c:v>
                </c:pt>
                <c:pt idx="16">
                  <c:v>68.94</c:v>
                </c:pt>
                <c:pt idx="17">
                  <c:v>174.07</c:v>
                </c:pt>
                <c:pt idx="18">
                  <c:v>94.44</c:v>
                </c:pt>
                <c:pt idx="19">
                  <c:v>71.260000000000005</c:v>
                </c:pt>
                <c:pt idx="20">
                  <c:v>45.95</c:v>
                </c:pt>
                <c:pt idx="21">
                  <c:v>120.32</c:v>
                </c:pt>
                <c:pt idx="22">
                  <c:v>81.08</c:v>
                </c:pt>
                <c:pt idx="23">
                  <c:v>97.525000000000006</c:v>
                </c:pt>
                <c:pt idx="24">
                  <c:v>123.30200000000001</c:v>
                </c:pt>
                <c:pt idx="25">
                  <c:v>51.447000000000003</c:v>
                </c:pt>
                <c:pt idx="26">
                  <c:v>100.58</c:v>
                </c:pt>
                <c:pt idx="27">
                  <c:v>64.63</c:v>
                </c:pt>
                <c:pt idx="28">
                  <c:v>33.76</c:v>
                </c:pt>
                <c:pt idx="29">
                  <c:v>58.2</c:v>
                </c:pt>
                <c:pt idx="30">
                  <c:v>34.770000000000003</c:v>
                </c:pt>
                <c:pt idx="31">
                  <c:v>51.88</c:v>
                </c:pt>
                <c:pt idx="32">
                  <c:v>61.137</c:v>
                </c:pt>
                <c:pt idx="33">
                  <c:v>37.42</c:v>
                </c:pt>
                <c:pt idx="34">
                  <c:v>76.22</c:v>
                </c:pt>
                <c:pt idx="35">
                  <c:v>65.52</c:v>
                </c:pt>
                <c:pt idx="36">
                  <c:v>71.31</c:v>
                </c:pt>
                <c:pt idx="37">
                  <c:v>56.86</c:v>
                </c:pt>
                <c:pt idx="38">
                  <c:v>63.975999999999999</c:v>
                </c:pt>
                <c:pt idx="39">
                  <c:v>51.137</c:v>
                </c:pt>
                <c:pt idx="40">
                  <c:v>148.77000000000001</c:v>
                </c:pt>
                <c:pt idx="41">
                  <c:v>10.07</c:v>
                </c:pt>
                <c:pt idx="42">
                  <c:v>71.268000000000001</c:v>
                </c:pt>
                <c:pt idx="43">
                  <c:v>42.33</c:v>
                </c:pt>
                <c:pt idx="44">
                  <c:v>66.61</c:v>
                </c:pt>
                <c:pt idx="45">
                  <c:v>50.045999999999999</c:v>
                </c:pt>
                <c:pt idx="46">
                  <c:v>49.661999999999999</c:v>
                </c:pt>
                <c:pt idx="47">
                  <c:v>89.43</c:v>
                </c:pt>
                <c:pt idx="48">
                  <c:v>29.902000000000001</c:v>
                </c:pt>
                <c:pt idx="49">
                  <c:v>48.783000000000001</c:v>
                </c:pt>
                <c:pt idx="50">
                  <c:v>58.38</c:v>
                </c:pt>
                <c:pt idx="51">
                  <c:v>52.03</c:v>
                </c:pt>
                <c:pt idx="52">
                  <c:v>54.61</c:v>
                </c:pt>
                <c:pt idx="53">
                  <c:v>34.210999999999999</c:v>
                </c:pt>
                <c:pt idx="54">
                  <c:v>53.5</c:v>
                </c:pt>
                <c:pt idx="55">
                  <c:v>83.209000000000003</c:v>
                </c:pt>
                <c:pt idx="56">
                  <c:v>59.939</c:v>
                </c:pt>
                <c:pt idx="57">
                  <c:v>44.68</c:v>
                </c:pt>
                <c:pt idx="58">
                  <c:v>59.38</c:v>
                </c:pt>
                <c:pt idx="59">
                  <c:v>79.38</c:v>
                </c:pt>
                <c:pt idx="60">
                  <c:v>35.988</c:v>
                </c:pt>
                <c:pt idx="61">
                  <c:v>52.56</c:v>
                </c:pt>
                <c:pt idx="62">
                  <c:v>57.07</c:v>
                </c:pt>
                <c:pt idx="63">
                  <c:v>52.44</c:v>
                </c:pt>
                <c:pt idx="64">
                  <c:v>63.359000000000002</c:v>
                </c:pt>
                <c:pt idx="65">
                  <c:v>44.67</c:v>
                </c:pt>
                <c:pt idx="66">
                  <c:v>25.36</c:v>
                </c:pt>
                <c:pt idx="67">
                  <c:v>76.040000000000006</c:v>
                </c:pt>
                <c:pt idx="68">
                  <c:v>36.92</c:v>
                </c:pt>
                <c:pt idx="69">
                  <c:v>51.13</c:v>
                </c:pt>
                <c:pt idx="70">
                  <c:v>54.41</c:v>
                </c:pt>
                <c:pt idx="71">
                  <c:v>48.07</c:v>
                </c:pt>
                <c:pt idx="72">
                  <c:v>44.332999999999998</c:v>
                </c:pt>
                <c:pt idx="73">
                  <c:v>83.99</c:v>
                </c:pt>
                <c:pt idx="74">
                  <c:v>66.224000000000004</c:v>
                </c:pt>
                <c:pt idx="75">
                  <c:v>35.020000000000003</c:v>
                </c:pt>
                <c:pt idx="76">
                  <c:v>61.511000000000003</c:v>
                </c:pt>
                <c:pt idx="77">
                  <c:v>45.44</c:v>
                </c:pt>
                <c:pt idx="78">
                  <c:v>26.8</c:v>
                </c:pt>
                <c:pt idx="79">
                  <c:v>29.22</c:v>
                </c:pt>
                <c:pt idx="80">
                  <c:v>60.73</c:v>
                </c:pt>
                <c:pt idx="81">
                  <c:v>46.341999999999999</c:v>
                </c:pt>
                <c:pt idx="82">
                  <c:v>62.787999999999997</c:v>
                </c:pt>
                <c:pt idx="83">
                  <c:v>79.596000000000004</c:v>
                </c:pt>
                <c:pt idx="84">
                  <c:v>58.24</c:v>
                </c:pt>
                <c:pt idx="85">
                  <c:v>79.86</c:v>
                </c:pt>
                <c:pt idx="86">
                  <c:v>36.359000000000002</c:v>
                </c:pt>
                <c:pt idx="87">
                  <c:v>58.6</c:v>
                </c:pt>
                <c:pt idx="88">
                  <c:v>58.85</c:v>
                </c:pt>
                <c:pt idx="89">
                  <c:v>40.39</c:v>
                </c:pt>
                <c:pt idx="90">
                  <c:v>48.29</c:v>
                </c:pt>
                <c:pt idx="91">
                  <c:v>67.11</c:v>
                </c:pt>
                <c:pt idx="92">
                  <c:v>48.14</c:v>
                </c:pt>
                <c:pt idx="93">
                  <c:v>32.35</c:v>
                </c:pt>
                <c:pt idx="94">
                  <c:v>47.33</c:v>
                </c:pt>
                <c:pt idx="95">
                  <c:v>51.19</c:v>
                </c:pt>
                <c:pt idx="96">
                  <c:v>42.08</c:v>
                </c:pt>
                <c:pt idx="97">
                  <c:v>31.24</c:v>
                </c:pt>
                <c:pt idx="98">
                  <c:v>34.79</c:v>
                </c:pt>
                <c:pt idx="99">
                  <c:v>38.72</c:v>
                </c:pt>
                <c:pt idx="100">
                  <c:v>31.37</c:v>
                </c:pt>
                <c:pt idx="101">
                  <c:v>44.807000000000002</c:v>
                </c:pt>
                <c:pt idx="102">
                  <c:v>33.185000000000002</c:v>
                </c:pt>
                <c:pt idx="103">
                  <c:v>54.74</c:v>
                </c:pt>
                <c:pt idx="104">
                  <c:v>40.15</c:v>
                </c:pt>
                <c:pt idx="105">
                  <c:v>42.95</c:v>
                </c:pt>
                <c:pt idx="106">
                  <c:v>30.68</c:v>
                </c:pt>
                <c:pt idx="107">
                  <c:v>50.72</c:v>
                </c:pt>
                <c:pt idx="108">
                  <c:v>66.918999999999997</c:v>
                </c:pt>
                <c:pt idx="109">
                  <c:v>27.45</c:v>
                </c:pt>
                <c:pt idx="110">
                  <c:v>55.57</c:v>
                </c:pt>
                <c:pt idx="111">
                  <c:v>68.47</c:v>
                </c:pt>
                <c:pt idx="112">
                  <c:v>52.08</c:v>
                </c:pt>
                <c:pt idx="113">
                  <c:v>33.49</c:v>
                </c:pt>
                <c:pt idx="114">
                  <c:v>37.909999999999997</c:v>
                </c:pt>
                <c:pt idx="115">
                  <c:v>36.67</c:v>
                </c:pt>
                <c:pt idx="116">
                  <c:v>43.92</c:v>
                </c:pt>
                <c:pt idx="117">
                  <c:v>32.993000000000002</c:v>
                </c:pt>
                <c:pt idx="118">
                  <c:v>23.431000000000001</c:v>
                </c:pt>
                <c:pt idx="119">
                  <c:v>35.17</c:v>
                </c:pt>
                <c:pt idx="120">
                  <c:v>54.97</c:v>
                </c:pt>
                <c:pt idx="121">
                  <c:v>45.29</c:v>
                </c:pt>
                <c:pt idx="122">
                  <c:v>30.86</c:v>
                </c:pt>
                <c:pt idx="123">
                  <c:v>43.63</c:v>
                </c:pt>
                <c:pt idx="124">
                  <c:v>68.718000000000004</c:v>
                </c:pt>
                <c:pt idx="125">
                  <c:v>50.6</c:v>
                </c:pt>
                <c:pt idx="126">
                  <c:v>59.71</c:v>
                </c:pt>
                <c:pt idx="127">
                  <c:v>48.12</c:v>
                </c:pt>
                <c:pt idx="128">
                  <c:v>44.81</c:v>
                </c:pt>
                <c:pt idx="129">
                  <c:v>40.119999999999997</c:v>
                </c:pt>
                <c:pt idx="130">
                  <c:v>32.6</c:v>
                </c:pt>
                <c:pt idx="131">
                  <c:v>52.4</c:v>
                </c:pt>
                <c:pt idx="132">
                  <c:v>34.76</c:v>
                </c:pt>
                <c:pt idx="133">
                  <c:v>23.239000000000001</c:v>
                </c:pt>
                <c:pt idx="134">
                  <c:v>52.94</c:v>
                </c:pt>
                <c:pt idx="135">
                  <c:v>15.37</c:v>
                </c:pt>
                <c:pt idx="136">
                  <c:v>43.45</c:v>
                </c:pt>
                <c:pt idx="137">
                  <c:v>50.67</c:v>
                </c:pt>
                <c:pt idx="138">
                  <c:v>19.53</c:v>
                </c:pt>
                <c:pt idx="139">
                  <c:v>27.53</c:v>
                </c:pt>
                <c:pt idx="140">
                  <c:v>42.335000000000001</c:v>
                </c:pt>
                <c:pt idx="141">
                  <c:v>55.05</c:v>
                </c:pt>
                <c:pt idx="142">
                  <c:v>22.73</c:v>
                </c:pt>
                <c:pt idx="143">
                  <c:v>20.99</c:v>
                </c:pt>
                <c:pt idx="144">
                  <c:v>28.14</c:v>
                </c:pt>
                <c:pt idx="145">
                  <c:v>25.61</c:v>
                </c:pt>
                <c:pt idx="146">
                  <c:v>33.340000000000003</c:v>
                </c:pt>
                <c:pt idx="147">
                  <c:v>43.71</c:v>
                </c:pt>
                <c:pt idx="148">
                  <c:v>35.119999999999997</c:v>
                </c:pt>
                <c:pt idx="149">
                  <c:v>39.130000000000003</c:v>
                </c:pt>
                <c:pt idx="150">
                  <c:v>42.4</c:v>
                </c:pt>
                <c:pt idx="151">
                  <c:v>26.16</c:v>
                </c:pt>
                <c:pt idx="152">
                  <c:v>18.332000000000001</c:v>
                </c:pt>
                <c:pt idx="153">
                  <c:v>24.4</c:v>
                </c:pt>
                <c:pt idx="154">
                  <c:v>30.03</c:v>
                </c:pt>
                <c:pt idx="155">
                  <c:v>48.908999999999999</c:v>
                </c:pt>
                <c:pt idx="156">
                  <c:v>59.759</c:v>
                </c:pt>
                <c:pt idx="157">
                  <c:v>33.08</c:v>
                </c:pt>
                <c:pt idx="158">
                  <c:v>28.48</c:v>
                </c:pt>
                <c:pt idx="159">
                  <c:v>32.86</c:v>
                </c:pt>
                <c:pt idx="160">
                  <c:v>39.049999999999997</c:v>
                </c:pt>
                <c:pt idx="161">
                  <c:v>28.4</c:v>
                </c:pt>
                <c:pt idx="162">
                  <c:v>35.14</c:v>
                </c:pt>
                <c:pt idx="163">
                  <c:v>28.35</c:v>
                </c:pt>
                <c:pt idx="164">
                  <c:v>33.700000000000003</c:v>
                </c:pt>
                <c:pt idx="165">
                  <c:v>21.007000000000001</c:v>
                </c:pt>
                <c:pt idx="166">
                  <c:v>38.04</c:v>
                </c:pt>
                <c:pt idx="167">
                  <c:v>23.117999999999999</c:v>
                </c:pt>
                <c:pt idx="168">
                  <c:v>23.177</c:v>
                </c:pt>
                <c:pt idx="169">
                  <c:v>38.47</c:v>
                </c:pt>
                <c:pt idx="170">
                  <c:v>13.144</c:v>
                </c:pt>
                <c:pt idx="171">
                  <c:v>20.148</c:v>
                </c:pt>
                <c:pt idx="172">
                  <c:v>20.34</c:v>
                </c:pt>
                <c:pt idx="173">
                  <c:v>59.62</c:v>
                </c:pt>
                <c:pt idx="174">
                  <c:v>31.5</c:v>
                </c:pt>
                <c:pt idx="175">
                  <c:v>33.03</c:v>
                </c:pt>
                <c:pt idx="176">
                  <c:v>35.497</c:v>
                </c:pt>
                <c:pt idx="177">
                  <c:v>21.959</c:v>
                </c:pt>
                <c:pt idx="178">
                  <c:v>21.98</c:v>
                </c:pt>
                <c:pt idx="179">
                  <c:v>38.409999999999997</c:v>
                </c:pt>
                <c:pt idx="180">
                  <c:v>14.535</c:v>
                </c:pt>
                <c:pt idx="181">
                  <c:v>14.89</c:v>
                </c:pt>
                <c:pt idx="182">
                  <c:v>33.92</c:v>
                </c:pt>
                <c:pt idx="183">
                  <c:v>52.93</c:v>
                </c:pt>
                <c:pt idx="184">
                  <c:v>21.8</c:v>
                </c:pt>
                <c:pt idx="185">
                  <c:v>30.335000000000001</c:v>
                </c:pt>
                <c:pt idx="186">
                  <c:v>30.67</c:v>
                </c:pt>
                <c:pt idx="187">
                  <c:v>22.94</c:v>
                </c:pt>
                <c:pt idx="188">
                  <c:v>22.4</c:v>
                </c:pt>
                <c:pt idx="189">
                  <c:v>12.74</c:v>
                </c:pt>
                <c:pt idx="190">
                  <c:v>24.61</c:v>
                </c:pt>
                <c:pt idx="191">
                  <c:v>34.08</c:v>
                </c:pt>
                <c:pt idx="192">
                  <c:v>39.08</c:v>
                </c:pt>
                <c:pt idx="193">
                  <c:v>22.28</c:v>
                </c:pt>
                <c:pt idx="194">
                  <c:v>33.700000000000003</c:v>
                </c:pt>
                <c:pt idx="195">
                  <c:v>18.079999999999998</c:v>
                </c:pt>
                <c:pt idx="196">
                  <c:v>18.079999999999998</c:v>
                </c:pt>
                <c:pt idx="197">
                  <c:v>19.28</c:v>
                </c:pt>
                <c:pt idx="198">
                  <c:v>44.250999999999998</c:v>
                </c:pt>
                <c:pt idx="199">
                  <c:v>29.873999999999999</c:v>
                </c:pt>
                <c:pt idx="200">
                  <c:v>27.55</c:v>
                </c:pt>
                <c:pt idx="201">
                  <c:v>28.58</c:v>
                </c:pt>
                <c:pt idx="202">
                  <c:v>29.15</c:v>
                </c:pt>
                <c:pt idx="203">
                  <c:v>21.65</c:v>
                </c:pt>
                <c:pt idx="204">
                  <c:v>28.98</c:v>
                </c:pt>
                <c:pt idx="205">
                  <c:v>13.06</c:v>
                </c:pt>
                <c:pt idx="206">
                  <c:v>19.89</c:v>
                </c:pt>
                <c:pt idx="207">
                  <c:v>26.88</c:v>
                </c:pt>
                <c:pt idx="208">
                  <c:v>44.856000000000002</c:v>
                </c:pt>
                <c:pt idx="209">
                  <c:v>18.306000000000001</c:v>
                </c:pt>
                <c:pt idx="210">
                  <c:v>25.49</c:v>
                </c:pt>
                <c:pt idx="211">
                  <c:v>30.09</c:v>
                </c:pt>
                <c:pt idx="212">
                  <c:v>13.57</c:v>
                </c:pt>
                <c:pt idx="213">
                  <c:v>14.35</c:v>
                </c:pt>
                <c:pt idx="214">
                  <c:v>19.853999999999999</c:v>
                </c:pt>
                <c:pt idx="215">
                  <c:v>21.425999999999998</c:v>
                </c:pt>
                <c:pt idx="216">
                  <c:v>7.11</c:v>
                </c:pt>
                <c:pt idx="217">
                  <c:v>16.059000000000001</c:v>
                </c:pt>
                <c:pt idx="218">
                  <c:v>25.33</c:v>
                </c:pt>
                <c:pt idx="219">
                  <c:v>39.182000000000002</c:v>
                </c:pt>
                <c:pt idx="220">
                  <c:v>19.074000000000002</c:v>
                </c:pt>
                <c:pt idx="221">
                  <c:v>23.58</c:v>
                </c:pt>
                <c:pt idx="222">
                  <c:v>13.629</c:v>
                </c:pt>
                <c:pt idx="223">
                  <c:v>15.86</c:v>
                </c:pt>
                <c:pt idx="224">
                  <c:v>17.850000000000001</c:v>
                </c:pt>
                <c:pt idx="225">
                  <c:v>23.56</c:v>
                </c:pt>
                <c:pt idx="226">
                  <c:v>28.45</c:v>
                </c:pt>
                <c:pt idx="227">
                  <c:v>13.016</c:v>
                </c:pt>
                <c:pt idx="228">
                  <c:v>27.42</c:v>
                </c:pt>
                <c:pt idx="229">
                  <c:v>35.35</c:v>
                </c:pt>
                <c:pt idx="230">
                  <c:v>15.77</c:v>
                </c:pt>
                <c:pt idx="231">
                  <c:v>11.64</c:v>
                </c:pt>
                <c:pt idx="232">
                  <c:v>30.626999999999999</c:v>
                </c:pt>
                <c:pt idx="233">
                  <c:v>25.995000000000001</c:v>
                </c:pt>
                <c:pt idx="234">
                  <c:v>18.745999999999999</c:v>
                </c:pt>
                <c:pt idx="235">
                  <c:v>27.300999999999998</c:v>
                </c:pt>
              </c:numCache>
            </c:numRef>
          </c:xVal>
          <c:yVal>
            <c:numRef>
              <c:f>Curva_regional!$H$538:$H$773</c:f>
              <c:numCache>
                <c:formatCode>0.0</c:formatCode>
                <c:ptCount val="236"/>
                <c:pt idx="0">
                  <c:v>3476</c:v>
                </c:pt>
                <c:pt idx="1">
                  <c:v>2812</c:v>
                </c:pt>
                <c:pt idx="2">
                  <c:v>2711</c:v>
                </c:pt>
                <c:pt idx="3">
                  <c:v>2420</c:v>
                </c:pt>
                <c:pt idx="4">
                  <c:v>2027.0000000000002</c:v>
                </c:pt>
                <c:pt idx="5">
                  <c:v>1947</c:v>
                </c:pt>
                <c:pt idx="6">
                  <c:v>1708</c:v>
                </c:pt>
                <c:pt idx="7">
                  <c:v>1557</c:v>
                </c:pt>
                <c:pt idx="8">
                  <c:v>1549</c:v>
                </c:pt>
                <c:pt idx="9">
                  <c:v>1440</c:v>
                </c:pt>
                <c:pt idx="10">
                  <c:v>1280</c:v>
                </c:pt>
                <c:pt idx="11">
                  <c:v>1266</c:v>
                </c:pt>
                <c:pt idx="12">
                  <c:v>1252</c:v>
                </c:pt>
                <c:pt idx="13">
                  <c:v>1166</c:v>
                </c:pt>
                <c:pt idx="14">
                  <c:v>1128</c:v>
                </c:pt>
                <c:pt idx="15">
                  <c:v>1052</c:v>
                </c:pt>
                <c:pt idx="16">
                  <c:v>1020</c:v>
                </c:pt>
                <c:pt idx="17">
                  <c:v>1002</c:v>
                </c:pt>
                <c:pt idx="18">
                  <c:v>999</c:v>
                </c:pt>
                <c:pt idx="19">
                  <c:v>850</c:v>
                </c:pt>
                <c:pt idx="20">
                  <c:v>840</c:v>
                </c:pt>
                <c:pt idx="21">
                  <c:v>840</c:v>
                </c:pt>
                <c:pt idx="22">
                  <c:v>812</c:v>
                </c:pt>
                <c:pt idx="23">
                  <c:v>770</c:v>
                </c:pt>
                <c:pt idx="24">
                  <c:v>767</c:v>
                </c:pt>
                <c:pt idx="25">
                  <c:v>731</c:v>
                </c:pt>
                <c:pt idx="26">
                  <c:v>730</c:v>
                </c:pt>
                <c:pt idx="27">
                  <c:v>717</c:v>
                </c:pt>
                <c:pt idx="28">
                  <c:v>715</c:v>
                </c:pt>
                <c:pt idx="29">
                  <c:v>634</c:v>
                </c:pt>
                <c:pt idx="30">
                  <c:v>620</c:v>
                </c:pt>
                <c:pt idx="31">
                  <c:v>620</c:v>
                </c:pt>
                <c:pt idx="32">
                  <c:v>605</c:v>
                </c:pt>
                <c:pt idx="33">
                  <c:v>576</c:v>
                </c:pt>
                <c:pt idx="34">
                  <c:v>560</c:v>
                </c:pt>
                <c:pt idx="35">
                  <c:v>540</c:v>
                </c:pt>
                <c:pt idx="36">
                  <c:v>520</c:v>
                </c:pt>
                <c:pt idx="37">
                  <c:v>510</c:v>
                </c:pt>
                <c:pt idx="38">
                  <c:v>510</c:v>
                </c:pt>
                <c:pt idx="39">
                  <c:v>500</c:v>
                </c:pt>
                <c:pt idx="40">
                  <c:v>494</c:v>
                </c:pt>
                <c:pt idx="41">
                  <c:v>491</c:v>
                </c:pt>
                <c:pt idx="42">
                  <c:v>491</c:v>
                </c:pt>
                <c:pt idx="43">
                  <c:v>487</c:v>
                </c:pt>
                <c:pt idx="44">
                  <c:v>470</c:v>
                </c:pt>
                <c:pt idx="45">
                  <c:v>463</c:v>
                </c:pt>
                <c:pt idx="46">
                  <c:v>454</c:v>
                </c:pt>
                <c:pt idx="47">
                  <c:v>430</c:v>
                </c:pt>
                <c:pt idx="48">
                  <c:v>423</c:v>
                </c:pt>
                <c:pt idx="49">
                  <c:v>416</c:v>
                </c:pt>
                <c:pt idx="50">
                  <c:v>412</c:v>
                </c:pt>
                <c:pt idx="51">
                  <c:v>407</c:v>
                </c:pt>
                <c:pt idx="52">
                  <c:v>378</c:v>
                </c:pt>
                <c:pt idx="53">
                  <c:v>376</c:v>
                </c:pt>
                <c:pt idx="54">
                  <c:v>375</c:v>
                </c:pt>
                <c:pt idx="55">
                  <c:v>357</c:v>
                </c:pt>
                <c:pt idx="56">
                  <c:v>345</c:v>
                </c:pt>
                <c:pt idx="57">
                  <c:v>322</c:v>
                </c:pt>
                <c:pt idx="58">
                  <c:v>321</c:v>
                </c:pt>
                <c:pt idx="59">
                  <c:v>321</c:v>
                </c:pt>
                <c:pt idx="60">
                  <c:v>318</c:v>
                </c:pt>
                <c:pt idx="61">
                  <c:v>306</c:v>
                </c:pt>
                <c:pt idx="62">
                  <c:v>306</c:v>
                </c:pt>
                <c:pt idx="63">
                  <c:v>302</c:v>
                </c:pt>
                <c:pt idx="64">
                  <c:v>292</c:v>
                </c:pt>
                <c:pt idx="65">
                  <c:v>289</c:v>
                </c:pt>
                <c:pt idx="66">
                  <c:v>286</c:v>
                </c:pt>
                <c:pt idx="67">
                  <c:v>284</c:v>
                </c:pt>
                <c:pt idx="68">
                  <c:v>283</c:v>
                </c:pt>
                <c:pt idx="69">
                  <c:v>282</c:v>
                </c:pt>
                <c:pt idx="70">
                  <c:v>281</c:v>
                </c:pt>
                <c:pt idx="71">
                  <c:v>262</c:v>
                </c:pt>
                <c:pt idx="72">
                  <c:v>259</c:v>
                </c:pt>
                <c:pt idx="73">
                  <c:v>254</c:v>
                </c:pt>
                <c:pt idx="74">
                  <c:v>245</c:v>
                </c:pt>
                <c:pt idx="75">
                  <c:v>244</c:v>
                </c:pt>
                <c:pt idx="76">
                  <c:v>241</c:v>
                </c:pt>
                <c:pt idx="77">
                  <c:v>230</c:v>
                </c:pt>
                <c:pt idx="78">
                  <c:v>219</c:v>
                </c:pt>
                <c:pt idx="79">
                  <c:v>213</c:v>
                </c:pt>
                <c:pt idx="80">
                  <c:v>209</c:v>
                </c:pt>
                <c:pt idx="81">
                  <c:v>196</c:v>
                </c:pt>
                <c:pt idx="82">
                  <c:v>193</c:v>
                </c:pt>
                <c:pt idx="83">
                  <c:v>190</c:v>
                </c:pt>
                <c:pt idx="84">
                  <c:v>188</c:v>
                </c:pt>
                <c:pt idx="85">
                  <c:v>181</c:v>
                </c:pt>
                <c:pt idx="86">
                  <c:v>180</c:v>
                </c:pt>
                <c:pt idx="87">
                  <c:v>170</c:v>
                </c:pt>
                <c:pt idx="88">
                  <c:v>170</c:v>
                </c:pt>
                <c:pt idx="89">
                  <c:v>169</c:v>
                </c:pt>
                <c:pt idx="90">
                  <c:v>169</c:v>
                </c:pt>
                <c:pt idx="91">
                  <c:v>164</c:v>
                </c:pt>
                <c:pt idx="92">
                  <c:v>163</c:v>
                </c:pt>
                <c:pt idx="93">
                  <c:v>159</c:v>
                </c:pt>
                <c:pt idx="94">
                  <c:v>159</c:v>
                </c:pt>
                <c:pt idx="95">
                  <c:v>150</c:v>
                </c:pt>
                <c:pt idx="96">
                  <c:v>148</c:v>
                </c:pt>
                <c:pt idx="97">
                  <c:v>143</c:v>
                </c:pt>
                <c:pt idx="98">
                  <c:v>143</c:v>
                </c:pt>
                <c:pt idx="99">
                  <c:v>141</c:v>
                </c:pt>
                <c:pt idx="100">
                  <c:v>136</c:v>
                </c:pt>
                <c:pt idx="101">
                  <c:v>136</c:v>
                </c:pt>
                <c:pt idx="102">
                  <c:v>133</c:v>
                </c:pt>
                <c:pt idx="103">
                  <c:v>133</c:v>
                </c:pt>
                <c:pt idx="104">
                  <c:v>126</c:v>
                </c:pt>
                <c:pt idx="105">
                  <c:v>125</c:v>
                </c:pt>
                <c:pt idx="106">
                  <c:v>120</c:v>
                </c:pt>
                <c:pt idx="107">
                  <c:v>120</c:v>
                </c:pt>
                <c:pt idx="108">
                  <c:v>116</c:v>
                </c:pt>
                <c:pt idx="109">
                  <c:v>111</c:v>
                </c:pt>
                <c:pt idx="110">
                  <c:v>110</c:v>
                </c:pt>
                <c:pt idx="111">
                  <c:v>109</c:v>
                </c:pt>
                <c:pt idx="112">
                  <c:v>108</c:v>
                </c:pt>
                <c:pt idx="113">
                  <c:v>102</c:v>
                </c:pt>
                <c:pt idx="114">
                  <c:v>100</c:v>
                </c:pt>
                <c:pt idx="115">
                  <c:v>99</c:v>
                </c:pt>
                <c:pt idx="116">
                  <c:v>99</c:v>
                </c:pt>
                <c:pt idx="117">
                  <c:v>98</c:v>
                </c:pt>
                <c:pt idx="118">
                  <c:v>94</c:v>
                </c:pt>
                <c:pt idx="119">
                  <c:v>94</c:v>
                </c:pt>
                <c:pt idx="120">
                  <c:v>94</c:v>
                </c:pt>
                <c:pt idx="121">
                  <c:v>92</c:v>
                </c:pt>
                <c:pt idx="122">
                  <c:v>91</c:v>
                </c:pt>
                <c:pt idx="123">
                  <c:v>91</c:v>
                </c:pt>
                <c:pt idx="124">
                  <c:v>91</c:v>
                </c:pt>
                <c:pt idx="125">
                  <c:v>90</c:v>
                </c:pt>
                <c:pt idx="126">
                  <c:v>85</c:v>
                </c:pt>
                <c:pt idx="127">
                  <c:v>81</c:v>
                </c:pt>
                <c:pt idx="128">
                  <c:v>80</c:v>
                </c:pt>
                <c:pt idx="129">
                  <c:v>79</c:v>
                </c:pt>
                <c:pt idx="130">
                  <c:v>78</c:v>
                </c:pt>
                <c:pt idx="131">
                  <c:v>77</c:v>
                </c:pt>
                <c:pt idx="132">
                  <c:v>76</c:v>
                </c:pt>
                <c:pt idx="133">
                  <c:v>74</c:v>
                </c:pt>
                <c:pt idx="134">
                  <c:v>74</c:v>
                </c:pt>
                <c:pt idx="135">
                  <c:v>73</c:v>
                </c:pt>
                <c:pt idx="136">
                  <c:v>73</c:v>
                </c:pt>
                <c:pt idx="137">
                  <c:v>72</c:v>
                </c:pt>
                <c:pt idx="138">
                  <c:v>70</c:v>
                </c:pt>
                <c:pt idx="139">
                  <c:v>70</c:v>
                </c:pt>
                <c:pt idx="140">
                  <c:v>70</c:v>
                </c:pt>
                <c:pt idx="141">
                  <c:v>69</c:v>
                </c:pt>
                <c:pt idx="142">
                  <c:v>67</c:v>
                </c:pt>
                <c:pt idx="143">
                  <c:v>65</c:v>
                </c:pt>
                <c:pt idx="144">
                  <c:v>65</c:v>
                </c:pt>
                <c:pt idx="145">
                  <c:v>62</c:v>
                </c:pt>
                <c:pt idx="146">
                  <c:v>62</c:v>
                </c:pt>
                <c:pt idx="147">
                  <c:v>58</c:v>
                </c:pt>
                <c:pt idx="148">
                  <c:v>57</c:v>
                </c:pt>
                <c:pt idx="149">
                  <c:v>57</c:v>
                </c:pt>
                <c:pt idx="150">
                  <c:v>57</c:v>
                </c:pt>
                <c:pt idx="151">
                  <c:v>56</c:v>
                </c:pt>
                <c:pt idx="152">
                  <c:v>54</c:v>
                </c:pt>
                <c:pt idx="153">
                  <c:v>54</c:v>
                </c:pt>
                <c:pt idx="154">
                  <c:v>54</c:v>
                </c:pt>
                <c:pt idx="155">
                  <c:v>54</c:v>
                </c:pt>
                <c:pt idx="156">
                  <c:v>54</c:v>
                </c:pt>
                <c:pt idx="157">
                  <c:v>52</c:v>
                </c:pt>
                <c:pt idx="158">
                  <c:v>50</c:v>
                </c:pt>
                <c:pt idx="159">
                  <c:v>50</c:v>
                </c:pt>
                <c:pt idx="160">
                  <c:v>50</c:v>
                </c:pt>
                <c:pt idx="161">
                  <c:v>49</c:v>
                </c:pt>
                <c:pt idx="162">
                  <c:v>45</c:v>
                </c:pt>
                <c:pt idx="163">
                  <c:v>44</c:v>
                </c:pt>
                <c:pt idx="164">
                  <c:v>44</c:v>
                </c:pt>
                <c:pt idx="165">
                  <c:v>43</c:v>
                </c:pt>
                <c:pt idx="166">
                  <c:v>43</c:v>
                </c:pt>
                <c:pt idx="167">
                  <c:v>42</c:v>
                </c:pt>
                <c:pt idx="168">
                  <c:v>41</c:v>
                </c:pt>
                <c:pt idx="169">
                  <c:v>40</c:v>
                </c:pt>
                <c:pt idx="170">
                  <c:v>39</c:v>
                </c:pt>
                <c:pt idx="171">
                  <c:v>39</c:v>
                </c:pt>
                <c:pt idx="172">
                  <c:v>39</c:v>
                </c:pt>
                <c:pt idx="173">
                  <c:v>39</c:v>
                </c:pt>
                <c:pt idx="174">
                  <c:v>38</c:v>
                </c:pt>
                <c:pt idx="175">
                  <c:v>38</c:v>
                </c:pt>
                <c:pt idx="176">
                  <c:v>38</c:v>
                </c:pt>
                <c:pt idx="177">
                  <c:v>37</c:v>
                </c:pt>
                <c:pt idx="178">
                  <c:v>36</c:v>
                </c:pt>
                <c:pt idx="179">
                  <c:v>36</c:v>
                </c:pt>
                <c:pt idx="180">
                  <c:v>35</c:v>
                </c:pt>
                <c:pt idx="181">
                  <c:v>35</c:v>
                </c:pt>
                <c:pt idx="182">
                  <c:v>35</c:v>
                </c:pt>
                <c:pt idx="183">
                  <c:v>35</c:v>
                </c:pt>
                <c:pt idx="184">
                  <c:v>34</c:v>
                </c:pt>
                <c:pt idx="185">
                  <c:v>33</c:v>
                </c:pt>
                <c:pt idx="186">
                  <c:v>33</c:v>
                </c:pt>
                <c:pt idx="187">
                  <c:v>32</c:v>
                </c:pt>
                <c:pt idx="188">
                  <c:v>31</c:v>
                </c:pt>
                <c:pt idx="189">
                  <c:v>30</c:v>
                </c:pt>
                <c:pt idx="190">
                  <c:v>30</c:v>
                </c:pt>
                <c:pt idx="191">
                  <c:v>30</c:v>
                </c:pt>
                <c:pt idx="192">
                  <c:v>30</c:v>
                </c:pt>
                <c:pt idx="193">
                  <c:v>29</c:v>
                </c:pt>
                <c:pt idx="194">
                  <c:v>29</c:v>
                </c:pt>
                <c:pt idx="195">
                  <c:v>28</c:v>
                </c:pt>
                <c:pt idx="196">
                  <c:v>28</c:v>
                </c:pt>
                <c:pt idx="197">
                  <c:v>28</c:v>
                </c:pt>
                <c:pt idx="198">
                  <c:v>28</c:v>
                </c:pt>
                <c:pt idx="199">
                  <c:v>27</c:v>
                </c:pt>
                <c:pt idx="200">
                  <c:v>26</c:v>
                </c:pt>
                <c:pt idx="201">
                  <c:v>26</c:v>
                </c:pt>
                <c:pt idx="202">
                  <c:v>26</c:v>
                </c:pt>
                <c:pt idx="203">
                  <c:v>25</c:v>
                </c:pt>
                <c:pt idx="204">
                  <c:v>25</c:v>
                </c:pt>
                <c:pt idx="205">
                  <c:v>24</c:v>
                </c:pt>
                <c:pt idx="206">
                  <c:v>24</c:v>
                </c:pt>
                <c:pt idx="207">
                  <c:v>24</c:v>
                </c:pt>
                <c:pt idx="208">
                  <c:v>24</c:v>
                </c:pt>
                <c:pt idx="209">
                  <c:v>23</c:v>
                </c:pt>
                <c:pt idx="210">
                  <c:v>23</c:v>
                </c:pt>
                <c:pt idx="211">
                  <c:v>23</c:v>
                </c:pt>
                <c:pt idx="212">
                  <c:v>22</c:v>
                </c:pt>
                <c:pt idx="213">
                  <c:v>22</c:v>
                </c:pt>
                <c:pt idx="214">
                  <c:v>22</c:v>
                </c:pt>
                <c:pt idx="215">
                  <c:v>22</c:v>
                </c:pt>
                <c:pt idx="216">
                  <c:v>21</c:v>
                </c:pt>
                <c:pt idx="217">
                  <c:v>21</c:v>
                </c:pt>
                <c:pt idx="218">
                  <c:v>21</c:v>
                </c:pt>
                <c:pt idx="219">
                  <c:v>20</c:v>
                </c:pt>
                <c:pt idx="220">
                  <c:v>19</c:v>
                </c:pt>
                <c:pt idx="221">
                  <c:v>19</c:v>
                </c:pt>
                <c:pt idx="222">
                  <c:v>17</c:v>
                </c:pt>
                <c:pt idx="223">
                  <c:v>17</c:v>
                </c:pt>
                <c:pt idx="224">
                  <c:v>17</c:v>
                </c:pt>
                <c:pt idx="225">
                  <c:v>16</c:v>
                </c:pt>
                <c:pt idx="226">
                  <c:v>16</c:v>
                </c:pt>
                <c:pt idx="227">
                  <c:v>15</c:v>
                </c:pt>
                <c:pt idx="228">
                  <c:v>15</c:v>
                </c:pt>
                <c:pt idx="229">
                  <c:v>15</c:v>
                </c:pt>
                <c:pt idx="230">
                  <c:v>14</c:v>
                </c:pt>
                <c:pt idx="231">
                  <c:v>13</c:v>
                </c:pt>
                <c:pt idx="232">
                  <c:v>13</c:v>
                </c:pt>
                <c:pt idx="233">
                  <c:v>11</c:v>
                </c:pt>
                <c:pt idx="234">
                  <c:v>9</c:v>
                </c:pt>
                <c:pt idx="235">
                  <c:v>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47E7-4D0C-82D8-615B2EA1F12E}"/>
            </c:ext>
          </c:extLst>
        </c:ser>
        <c:ser>
          <c:idx val="7"/>
          <c:order val="7"/>
          <c:tx>
            <c:strRef>
              <c:f>Curva_regional!$B$774</c:f>
              <c:strCache>
                <c:ptCount val="1"/>
                <c:pt idx="0">
                  <c:v>Pantagoras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rgbClr val="C00000"/>
              </a:solidFill>
              <a:ln w="9525">
                <a:noFill/>
              </a:ln>
              <a:effectLst/>
            </c:spPr>
          </c:marker>
          <c:xVal>
            <c:numRef>
              <c:f>Curva_regional!$E$774:$E$779</c:f>
              <c:numCache>
                <c:formatCode>General</c:formatCode>
                <c:ptCount val="6"/>
                <c:pt idx="0">
                  <c:v>16.75</c:v>
                </c:pt>
                <c:pt idx="1">
                  <c:v>21.19</c:v>
                </c:pt>
                <c:pt idx="2">
                  <c:v>25.65</c:v>
                </c:pt>
                <c:pt idx="3">
                  <c:v>5.94</c:v>
                </c:pt>
                <c:pt idx="4">
                  <c:v>6.2</c:v>
                </c:pt>
                <c:pt idx="5">
                  <c:v>6.78</c:v>
                </c:pt>
              </c:numCache>
            </c:numRef>
          </c:xVal>
          <c:yVal>
            <c:numRef>
              <c:f>Curva_regional!$H$774:$H$779</c:f>
              <c:numCache>
                <c:formatCode>General</c:formatCode>
                <c:ptCount val="6"/>
                <c:pt idx="0">
                  <c:v>37.9</c:v>
                </c:pt>
                <c:pt idx="1">
                  <c:v>69.099999999999994</c:v>
                </c:pt>
                <c:pt idx="2">
                  <c:v>46.1</c:v>
                </c:pt>
                <c:pt idx="3">
                  <c:v>70.400000000000006</c:v>
                </c:pt>
                <c:pt idx="4">
                  <c:v>50.4</c:v>
                </c:pt>
                <c:pt idx="5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47E7-4D0C-82D8-615B2EA1F1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101208"/>
        <c:axId val="484101864"/>
      </c:scatterChart>
      <c:valAx>
        <c:axId val="48410120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Caudal (m3/s)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484101864"/>
        <c:crossesAt val="0.1"/>
        <c:crossBetween val="midCat"/>
      </c:valAx>
      <c:valAx>
        <c:axId val="484101864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C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484101208"/>
        <c:crossesAt val="0.1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9.1226814759158045E-2"/>
          <c:y val="0.89910306155550779"/>
          <c:w val="0.89138441433866533"/>
          <c:h val="9.29620259561417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00556328546286"/>
          <c:y val="3.8800705467372132E-2"/>
          <c:w val="0.84018273051295367"/>
          <c:h val="0.76634629455914882"/>
        </c:manualLayout>
      </c:layout>
      <c:scatterChart>
        <c:scatterStyle val="lineMarker"/>
        <c:varyColors val="0"/>
        <c:ser>
          <c:idx val="0"/>
          <c:order val="0"/>
          <c:tx>
            <c:strRef>
              <c:f>Curva_regional!$B$2</c:f>
              <c:strCache>
                <c:ptCount val="1"/>
                <c:pt idx="0">
                  <c:v>La Garrucha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C4D789"/>
              </a:solidFill>
              <a:ln w="9525">
                <a:noFill/>
              </a:ln>
              <a:effectLst/>
            </c:spPr>
          </c:marker>
          <c:xVal>
            <c:numRef>
              <c:f>Curva_regional!$E$2:$E$78</c:f>
              <c:numCache>
                <c:formatCode>General</c:formatCode>
                <c:ptCount val="77"/>
                <c:pt idx="0">
                  <c:v>125.78100000000001</c:v>
                </c:pt>
                <c:pt idx="1">
                  <c:v>269.95</c:v>
                </c:pt>
                <c:pt idx="2">
                  <c:v>102.611</c:v>
                </c:pt>
                <c:pt idx="3">
                  <c:v>160.54</c:v>
                </c:pt>
                <c:pt idx="4">
                  <c:v>49.143999999999998</c:v>
                </c:pt>
                <c:pt idx="5">
                  <c:v>105.789</c:v>
                </c:pt>
                <c:pt idx="6">
                  <c:v>227.404</c:v>
                </c:pt>
                <c:pt idx="7">
                  <c:v>115.77</c:v>
                </c:pt>
                <c:pt idx="8">
                  <c:v>59.77</c:v>
                </c:pt>
                <c:pt idx="9">
                  <c:v>223.23</c:v>
                </c:pt>
                <c:pt idx="10">
                  <c:v>171.44</c:v>
                </c:pt>
                <c:pt idx="11">
                  <c:v>109.17</c:v>
                </c:pt>
                <c:pt idx="12">
                  <c:v>287.69</c:v>
                </c:pt>
                <c:pt idx="13">
                  <c:v>230.67</c:v>
                </c:pt>
                <c:pt idx="14">
                  <c:v>176.59</c:v>
                </c:pt>
                <c:pt idx="15">
                  <c:v>439.16</c:v>
                </c:pt>
                <c:pt idx="16">
                  <c:v>211.73</c:v>
                </c:pt>
                <c:pt idx="17">
                  <c:v>129.26</c:v>
                </c:pt>
                <c:pt idx="18">
                  <c:v>210.95</c:v>
                </c:pt>
                <c:pt idx="19">
                  <c:v>83.13</c:v>
                </c:pt>
                <c:pt idx="20">
                  <c:v>225.99</c:v>
                </c:pt>
                <c:pt idx="21">
                  <c:v>265.72000000000003</c:v>
                </c:pt>
                <c:pt idx="22">
                  <c:v>376.87</c:v>
                </c:pt>
                <c:pt idx="23">
                  <c:v>148.63999999999999</c:v>
                </c:pt>
                <c:pt idx="24">
                  <c:v>190.12</c:v>
                </c:pt>
                <c:pt idx="25">
                  <c:v>255.74</c:v>
                </c:pt>
                <c:pt idx="26">
                  <c:v>78.03</c:v>
                </c:pt>
                <c:pt idx="27">
                  <c:v>272.67</c:v>
                </c:pt>
                <c:pt idx="28">
                  <c:v>177.57</c:v>
                </c:pt>
                <c:pt idx="29">
                  <c:v>62</c:v>
                </c:pt>
                <c:pt idx="30">
                  <c:v>269.82</c:v>
                </c:pt>
                <c:pt idx="31">
                  <c:v>266.99</c:v>
                </c:pt>
                <c:pt idx="32">
                  <c:v>603.84</c:v>
                </c:pt>
                <c:pt idx="33">
                  <c:v>100.15</c:v>
                </c:pt>
                <c:pt idx="34">
                  <c:v>188.4</c:v>
                </c:pt>
                <c:pt idx="35">
                  <c:v>94.36</c:v>
                </c:pt>
                <c:pt idx="36">
                  <c:v>120.67</c:v>
                </c:pt>
                <c:pt idx="37">
                  <c:v>195.27</c:v>
                </c:pt>
                <c:pt idx="38">
                  <c:v>153.41999999999999</c:v>
                </c:pt>
                <c:pt idx="39">
                  <c:v>229.46</c:v>
                </c:pt>
                <c:pt idx="40">
                  <c:v>321.48</c:v>
                </c:pt>
                <c:pt idx="41">
                  <c:v>71.69</c:v>
                </c:pt>
                <c:pt idx="42">
                  <c:v>175.23</c:v>
                </c:pt>
                <c:pt idx="43">
                  <c:v>165.17</c:v>
                </c:pt>
                <c:pt idx="44">
                  <c:v>202.54</c:v>
                </c:pt>
                <c:pt idx="45">
                  <c:v>229.77</c:v>
                </c:pt>
                <c:pt idx="46">
                  <c:v>99.24</c:v>
                </c:pt>
                <c:pt idx="47">
                  <c:v>219.02</c:v>
                </c:pt>
                <c:pt idx="48">
                  <c:v>202.16</c:v>
                </c:pt>
                <c:pt idx="49">
                  <c:v>350.2</c:v>
                </c:pt>
                <c:pt idx="50">
                  <c:v>65.707999999999998</c:v>
                </c:pt>
                <c:pt idx="51">
                  <c:v>214.536</c:v>
                </c:pt>
                <c:pt idx="52">
                  <c:v>293.08199999999999</c:v>
                </c:pt>
                <c:pt idx="53">
                  <c:v>272.85199999999998</c:v>
                </c:pt>
                <c:pt idx="54">
                  <c:v>369.43</c:v>
                </c:pt>
                <c:pt idx="55">
                  <c:v>278.28800000000001</c:v>
                </c:pt>
                <c:pt idx="56">
                  <c:v>185.595</c:v>
                </c:pt>
                <c:pt idx="57">
                  <c:v>82.027000000000001</c:v>
                </c:pt>
                <c:pt idx="58">
                  <c:v>359.03300000000002</c:v>
                </c:pt>
                <c:pt idx="59">
                  <c:v>258.04000000000002</c:v>
                </c:pt>
                <c:pt idx="60">
                  <c:v>192.72399999999999</c:v>
                </c:pt>
                <c:pt idx="61">
                  <c:v>221.08600000000001</c:v>
                </c:pt>
                <c:pt idx="62">
                  <c:v>183.489</c:v>
                </c:pt>
                <c:pt idx="63">
                  <c:v>120.998</c:v>
                </c:pt>
                <c:pt idx="64">
                  <c:v>150.68700000000001</c:v>
                </c:pt>
                <c:pt idx="65">
                  <c:v>192.89500000000001</c:v>
                </c:pt>
                <c:pt idx="66">
                  <c:v>289.08300000000003</c:v>
                </c:pt>
                <c:pt idx="67">
                  <c:v>162.90700000000001</c:v>
                </c:pt>
                <c:pt idx="68">
                  <c:v>193.65600000000001</c:v>
                </c:pt>
                <c:pt idx="69">
                  <c:v>83.751000000000005</c:v>
                </c:pt>
                <c:pt idx="70">
                  <c:v>204.048</c:v>
                </c:pt>
                <c:pt idx="71">
                  <c:v>118.568</c:v>
                </c:pt>
                <c:pt idx="72">
                  <c:v>164.21600000000001</c:v>
                </c:pt>
                <c:pt idx="73">
                  <c:v>115.179</c:v>
                </c:pt>
                <c:pt idx="74">
                  <c:v>453.90699999999998</c:v>
                </c:pt>
                <c:pt idx="75">
                  <c:v>345.02699999999999</c:v>
                </c:pt>
                <c:pt idx="76">
                  <c:v>64.594999999999999</c:v>
                </c:pt>
              </c:numCache>
            </c:numRef>
          </c:xVal>
          <c:yVal>
            <c:numRef>
              <c:f>Curva_regional!$H$2:$H$78</c:f>
              <c:numCache>
                <c:formatCode>0.0</c:formatCode>
                <c:ptCount val="77"/>
                <c:pt idx="0">
                  <c:v>298</c:v>
                </c:pt>
                <c:pt idx="1">
                  <c:v>260</c:v>
                </c:pt>
                <c:pt idx="2">
                  <c:v>65</c:v>
                </c:pt>
                <c:pt idx="3">
                  <c:v>42</c:v>
                </c:pt>
                <c:pt idx="4">
                  <c:v>19</c:v>
                </c:pt>
                <c:pt idx="5">
                  <c:v>31</c:v>
                </c:pt>
                <c:pt idx="6">
                  <c:v>204</c:v>
                </c:pt>
                <c:pt idx="7">
                  <c:v>56</c:v>
                </c:pt>
                <c:pt idx="8">
                  <c:v>14</c:v>
                </c:pt>
                <c:pt idx="9">
                  <c:v>87</c:v>
                </c:pt>
                <c:pt idx="10">
                  <c:v>129</c:v>
                </c:pt>
                <c:pt idx="11">
                  <c:v>24</c:v>
                </c:pt>
                <c:pt idx="12">
                  <c:v>96</c:v>
                </c:pt>
                <c:pt idx="13">
                  <c:v>72</c:v>
                </c:pt>
                <c:pt idx="14">
                  <c:v>29</c:v>
                </c:pt>
                <c:pt idx="15">
                  <c:v>189</c:v>
                </c:pt>
                <c:pt idx="16">
                  <c:v>63</c:v>
                </c:pt>
                <c:pt idx="17">
                  <c:v>99</c:v>
                </c:pt>
                <c:pt idx="18">
                  <c:v>190</c:v>
                </c:pt>
                <c:pt idx="19">
                  <c:v>44</c:v>
                </c:pt>
                <c:pt idx="20">
                  <c:v>147</c:v>
                </c:pt>
                <c:pt idx="21">
                  <c:v>72</c:v>
                </c:pt>
                <c:pt idx="22">
                  <c:v>70</c:v>
                </c:pt>
                <c:pt idx="23">
                  <c:v>47</c:v>
                </c:pt>
                <c:pt idx="24">
                  <c:v>34</c:v>
                </c:pt>
                <c:pt idx="25">
                  <c:v>453</c:v>
                </c:pt>
                <c:pt idx="26">
                  <c:v>125</c:v>
                </c:pt>
                <c:pt idx="27">
                  <c:v>208</c:v>
                </c:pt>
                <c:pt idx="28">
                  <c:v>67</c:v>
                </c:pt>
                <c:pt idx="29">
                  <c:v>43</c:v>
                </c:pt>
                <c:pt idx="30">
                  <c:v>229</c:v>
                </c:pt>
                <c:pt idx="31">
                  <c:v>80</c:v>
                </c:pt>
                <c:pt idx="32">
                  <c:v>892</c:v>
                </c:pt>
                <c:pt idx="33">
                  <c:v>100</c:v>
                </c:pt>
                <c:pt idx="34">
                  <c:v>75</c:v>
                </c:pt>
                <c:pt idx="35">
                  <c:v>36</c:v>
                </c:pt>
                <c:pt idx="36">
                  <c:v>39</c:v>
                </c:pt>
                <c:pt idx="37">
                  <c:v>79</c:v>
                </c:pt>
                <c:pt idx="38">
                  <c:v>35</c:v>
                </c:pt>
                <c:pt idx="39">
                  <c:v>71</c:v>
                </c:pt>
                <c:pt idx="40">
                  <c:v>81</c:v>
                </c:pt>
                <c:pt idx="41">
                  <c:v>47</c:v>
                </c:pt>
                <c:pt idx="42">
                  <c:v>37</c:v>
                </c:pt>
                <c:pt idx="43">
                  <c:v>45</c:v>
                </c:pt>
                <c:pt idx="44">
                  <c:v>116</c:v>
                </c:pt>
                <c:pt idx="45">
                  <c:v>43</c:v>
                </c:pt>
                <c:pt idx="46">
                  <c:v>35</c:v>
                </c:pt>
                <c:pt idx="47">
                  <c:v>38</c:v>
                </c:pt>
                <c:pt idx="48">
                  <c:v>43</c:v>
                </c:pt>
                <c:pt idx="49">
                  <c:v>83</c:v>
                </c:pt>
                <c:pt idx="50">
                  <c:v>39</c:v>
                </c:pt>
                <c:pt idx="51">
                  <c:v>22</c:v>
                </c:pt>
                <c:pt idx="52">
                  <c:v>84</c:v>
                </c:pt>
                <c:pt idx="53">
                  <c:v>62</c:v>
                </c:pt>
                <c:pt idx="54">
                  <c:v>64</c:v>
                </c:pt>
                <c:pt idx="55">
                  <c:v>78</c:v>
                </c:pt>
                <c:pt idx="56">
                  <c:v>16</c:v>
                </c:pt>
                <c:pt idx="57">
                  <c:v>21</c:v>
                </c:pt>
                <c:pt idx="58">
                  <c:v>358</c:v>
                </c:pt>
                <c:pt idx="59">
                  <c:v>37</c:v>
                </c:pt>
                <c:pt idx="60">
                  <c:v>16</c:v>
                </c:pt>
                <c:pt idx="61">
                  <c:v>38</c:v>
                </c:pt>
                <c:pt idx="62">
                  <c:v>167</c:v>
                </c:pt>
                <c:pt idx="63">
                  <c:v>13</c:v>
                </c:pt>
                <c:pt idx="64">
                  <c:v>344</c:v>
                </c:pt>
                <c:pt idx="65">
                  <c:v>95</c:v>
                </c:pt>
                <c:pt idx="66">
                  <c:v>29</c:v>
                </c:pt>
                <c:pt idx="67">
                  <c:v>68</c:v>
                </c:pt>
                <c:pt idx="68">
                  <c:v>306</c:v>
                </c:pt>
                <c:pt idx="69">
                  <c:v>45</c:v>
                </c:pt>
                <c:pt idx="70">
                  <c:v>96</c:v>
                </c:pt>
                <c:pt idx="71">
                  <c:v>21</c:v>
                </c:pt>
                <c:pt idx="72">
                  <c:v>15</c:v>
                </c:pt>
                <c:pt idx="73">
                  <c:v>73</c:v>
                </c:pt>
                <c:pt idx="74">
                  <c:v>465</c:v>
                </c:pt>
                <c:pt idx="75">
                  <c:v>26</c:v>
                </c:pt>
                <c:pt idx="76">
                  <c:v>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62-411E-9693-D70DD3EED964}"/>
            </c:ext>
          </c:extLst>
        </c:ser>
        <c:ser>
          <c:idx val="1"/>
          <c:order val="1"/>
          <c:tx>
            <c:strRef>
              <c:f>Curva_regional!$B$79</c:f>
              <c:strCache>
                <c:ptCount val="1"/>
                <c:pt idx="0">
                  <c:v>Puente Ferrocarril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Curva_regional!$E$79:$E$176</c:f>
              <c:numCache>
                <c:formatCode>General</c:formatCode>
                <c:ptCount val="98"/>
                <c:pt idx="0">
                  <c:v>40.76</c:v>
                </c:pt>
                <c:pt idx="1">
                  <c:v>72.037999999999997</c:v>
                </c:pt>
                <c:pt idx="2">
                  <c:v>210.3</c:v>
                </c:pt>
                <c:pt idx="3">
                  <c:v>78.216999999999999</c:v>
                </c:pt>
                <c:pt idx="4">
                  <c:v>32.69</c:v>
                </c:pt>
                <c:pt idx="5">
                  <c:v>20.411000000000001</c:v>
                </c:pt>
                <c:pt idx="6">
                  <c:v>37.804000000000002</c:v>
                </c:pt>
                <c:pt idx="7">
                  <c:v>40.963999999999999</c:v>
                </c:pt>
                <c:pt idx="8">
                  <c:v>76.923000000000002</c:v>
                </c:pt>
                <c:pt idx="9">
                  <c:v>38.844999999999999</c:v>
                </c:pt>
                <c:pt idx="10">
                  <c:v>30.861000000000001</c:v>
                </c:pt>
                <c:pt idx="11">
                  <c:v>17.937999999999999</c:v>
                </c:pt>
                <c:pt idx="12">
                  <c:v>15.861000000000001</c:v>
                </c:pt>
                <c:pt idx="13">
                  <c:v>17.846</c:v>
                </c:pt>
                <c:pt idx="14">
                  <c:v>18.994</c:v>
                </c:pt>
                <c:pt idx="15">
                  <c:v>16.95</c:v>
                </c:pt>
                <c:pt idx="16">
                  <c:v>16.971</c:v>
                </c:pt>
                <c:pt idx="17">
                  <c:v>17.931000000000001</c:v>
                </c:pt>
                <c:pt idx="18">
                  <c:v>47.140999999999998</c:v>
                </c:pt>
                <c:pt idx="19">
                  <c:v>21.488</c:v>
                </c:pt>
                <c:pt idx="20">
                  <c:v>42.347999999999999</c:v>
                </c:pt>
                <c:pt idx="21">
                  <c:v>50.494999999999997</c:v>
                </c:pt>
                <c:pt idx="22">
                  <c:v>93.596999999999994</c:v>
                </c:pt>
                <c:pt idx="23">
                  <c:v>21.337</c:v>
                </c:pt>
                <c:pt idx="24">
                  <c:v>50.627000000000002</c:v>
                </c:pt>
                <c:pt idx="25">
                  <c:v>136.72</c:v>
                </c:pt>
                <c:pt idx="26">
                  <c:v>30.02</c:v>
                </c:pt>
                <c:pt idx="27">
                  <c:v>35.722000000000001</c:v>
                </c:pt>
                <c:pt idx="28">
                  <c:v>31.646999999999998</c:v>
                </c:pt>
                <c:pt idx="29">
                  <c:v>36.054000000000002</c:v>
                </c:pt>
                <c:pt idx="30">
                  <c:v>27.39</c:v>
                </c:pt>
                <c:pt idx="31">
                  <c:v>43.38</c:v>
                </c:pt>
                <c:pt idx="32">
                  <c:v>22.5</c:v>
                </c:pt>
                <c:pt idx="33">
                  <c:v>35.950000000000003</c:v>
                </c:pt>
                <c:pt idx="34">
                  <c:v>21.44</c:v>
                </c:pt>
                <c:pt idx="35">
                  <c:v>32.65</c:v>
                </c:pt>
                <c:pt idx="36">
                  <c:v>54.34</c:v>
                </c:pt>
                <c:pt idx="37">
                  <c:v>76.36</c:v>
                </c:pt>
                <c:pt idx="38">
                  <c:v>33.450000000000003</c:v>
                </c:pt>
                <c:pt idx="39">
                  <c:v>27.81</c:v>
                </c:pt>
                <c:pt idx="40">
                  <c:v>49.05</c:v>
                </c:pt>
                <c:pt idx="41">
                  <c:v>163.13</c:v>
                </c:pt>
                <c:pt idx="42">
                  <c:v>77.209999999999994</c:v>
                </c:pt>
                <c:pt idx="43">
                  <c:v>155.03</c:v>
                </c:pt>
                <c:pt idx="44">
                  <c:v>30.11</c:v>
                </c:pt>
                <c:pt idx="45">
                  <c:v>44.82</c:v>
                </c:pt>
                <c:pt idx="46">
                  <c:v>18.46</c:v>
                </c:pt>
                <c:pt idx="47">
                  <c:v>52.16</c:v>
                </c:pt>
                <c:pt idx="48">
                  <c:v>22.13</c:v>
                </c:pt>
                <c:pt idx="49">
                  <c:v>45.79</c:v>
                </c:pt>
                <c:pt idx="50">
                  <c:v>43.05</c:v>
                </c:pt>
                <c:pt idx="51">
                  <c:v>21.75</c:v>
                </c:pt>
                <c:pt idx="52">
                  <c:v>25.48</c:v>
                </c:pt>
                <c:pt idx="53">
                  <c:v>59.84</c:v>
                </c:pt>
                <c:pt idx="54">
                  <c:v>68.17</c:v>
                </c:pt>
                <c:pt idx="55">
                  <c:v>51.44</c:v>
                </c:pt>
                <c:pt idx="56">
                  <c:v>159.1</c:v>
                </c:pt>
                <c:pt idx="57">
                  <c:v>96.5</c:v>
                </c:pt>
                <c:pt idx="58">
                  <c:v>109.53</c:v>
                </c:pt>
                <c:pt idx="59">
                  <c:v>37.200000000000003</c:v>
                </c:pt>
                <c:pt idx="60">
                  <c:v>20.8</c:v>
                </c:pt>
                <c:pt idx="61">
                  <c:v>27.2</c:v>
                </c:pt>
                <c:pt idx="62">
                  <c:v>120.6</c:v>
                </c:pt>
                <c:pt idx="63">
                  <c:v>86.5</c:v>
                </c:pt>
                <c:pt idx="64">
                  <c:v>210.3</c:v>
                </c:pt>
                <c:pt idx="65">
                  <c:v>50.08</c:v>
                </c:pt>
                <c:pt idx="66">
                  <c:v>179.66</c:v>
                </c:pt>
                <c:pt idx="67">
                  <c:v>187.06</c:v>
                </c:pt>
                <c:pt idx="68">
                  <c:v>45.82</c:v>
                </c:pt>
                <c:pt idx="69">
                  <c:v>25.19</c:v>
                </c:pt>
                <c:pt idx="70">
                  <c:v>95.9</c:v>
                </c:pt>
                <c:pt idx="71">
                  <c:v>24.8</c:v>
                </c:pt>
                <c:pt idx="72">
                  <c:v>58.22</c:v>
                </c:pt>
                <c:pt idx="73">
                  <c:v>162.63999999999999</c:v>
                </c:pt>
                <c:pt idx="74">
                  <c:v>49.5</c:v>
                </c:pt>
                <c:pt idx="75">
                  <c:v>85.037000000000006</c:v>
                </c:pt>
                <c:pt idx="76">
                  <c:v>51.5</c:v>
                </c:pt>
                <c:pt idx="77">
                  <c:v>54.064</c:v>
                </c:pt>
                <c:pt idx="78">
                  <c:v>52.652999999999999</c:v>
                </c:pt>
                <c:pt idx="79">
                  <c:v>68.551000000000002</c:v>
                </c:pt>
                <c:pt idx="80">
                  <c:v>151.023</c:v>
                </c:pt>
                <c:pt idx="81">
                  <c:v>18.64</c:v>
                </c:pt>
                <c:pt idx="82">
                  <c:v>101.655</c:v>
                </c:pt>
                <c:pt idx="83">
                  <c:v>31.475000000000001</c:v>
                </c:pt>
                <c:pt idx="84">
                  <c:v>74.756</c:v>
                </c:pt>
                <c:pt idx="85">
                  <c:v>79.844999999999999</c:v>
                </c:pt>
                <c:pt idx="86">
                  <c:v>140.89599999999999</c:v>
                </c:pt>
                <c:pt idx="87">
                  <c:v>53.948</c:v>
                </c:pt>
                <c:pt idx="88">
                  <c:v>63.329000000000001</c:v>
                </c:pt>
                <c:pt idx="89">
                  <c:v>69.308000000000007</c:v>
                </c:pt>
                <c:pt idx="90">
                  <c:v>366.49400000000003</c:v>
                </c:pt>
                <c:pt idx="91">
                  <c:v>15.683999999999999</c:v>
                </c:pt>
                <c:pt idx="92">
                  <c:v>36.411999999999999</c:v>
                </c:pt>
                <c:pt idx="93">
                  <c:v>28.274999999999999</c:v>
                </c:pt>
                <c:pt idx="94">
                  <c:v>39.734999999999999</c:v>
                </c:pt>
                <c:pt idx="95">
                  <c:v>77.116</c:v>
                </c:pt>
                <c:pt idx="96">
                  <c:v>100.06699999999999</c:v>
                </c:pt>
                <c:pt idx="97">
                  <c:v>19.227</c:v>
                </c:pt>
              </c:numCache>
            </c:numRef>
          </c:xVal>
          <c:yVal>
            <c:numRef>
              <c:f>Curva_regional!$H$79:$H$176</c:f>
              <c:numCache>
                <c:formatCode>0.0</c:formatCode>
                <c:ptCount val="98"/>
                <c:pt idx="0">
                  <c:v>294</c:v>
                </c:pt>
                <c:pt idx="1">
                  <c:v>329</c:v>
                </c:pt>
                <c:pt idx="2">
                  <c:v>1137</c:v>
                </c:pt>
                <c:pt idx="3">
                  <c:v>842</c:v>
                </c:pt>
                <c:pt idx="4">
                  <c:v>248</c:v>
                </c:pt>
                <c:pt idx="5">
                  <c:v>246</c:v>
                </c:pt>
                <c:pt idx="6">
                  <c:v>207</c:v>
                </c:pt>
                <c:pt idx="7">
                  <c:v>351</c:v>
                </c:pt>
                <c:pt idx="8">
                  <c:v>324</c:v>
                </c:pt>
                <c:pt idx="9">
                  <c:v>327</c:v>
                </c:pt>
                <c:pt idx="10">
                  <c:v>224</c:v>
                </c:pt>
                <c:pt idx="11">
                  <c:v>167</c:v>
                </c:pt>
                <c:pt idx="12">
                  <c:v>85</c:v>
                </c:pt>
                <c:pt idx="13">
                  <c:v>41</c:v>
                </c:pt>
                <c:pt idx="14">
                  <c:v>121</c:v>
                </c:pt>
                <c:pt idx="15">
                  <c:v>88</c:v>
                </c:pt>
                <c:pt idx="16">
                  <c:v>77</c:v>
                </c:pt>
                <c:pt idx="17">
                  <c:v>86</c:v>
                </c:pt>
                <c:pt idx="18">
                  <c:v>749</c:v>
                </c:pt>
                <c:pt idx="19">
                  <c:v>107</c:v>
                </c:pt>
                <c:pt idx="20">
                  <c:v>220</c:v>
                </c:pt>
                <c:pt idx="21">
                  <c:v>262</c:v>
                </c:pt>
                <c:pt idx="22">
                  <c:v>723</c:v>
                </c:pt>
                <c:pt idx="23">
                  <c:v>275</c:v>
                </c:pt>
                <c:pt idx="24">
                  <c:v>69</c:v>
                </c:pt>
                <c:pt idx="25">
                  <c:v>1059</c:v>
                </c:pt>
                <c:pt idx="26">
                  <c:v>38</c:v>
                </c:pt>
                <c:pt idx="27">
                  <c:v>131</c:v>
                </c:pt>
                <c:pt idx="28">
                  <c:v>74</c:v>
                </c:pt>
                <c:pt idx="29">
                  <c:v>124</c:v>
                </c:pt>
                <c:pt idx="30">
                  <c:v>105</c:v>
                </c:pt>
                <c:pt idx="31">
                  <c:v>35</c:v>
                </c:pt>
                <c:pt idx="32">
                  <c:v>95</c:v>
                </c:pt>
                <c:pt idx="33">
                  <c:v>78</c:v>
                </c:pt>
                <c:pt idx="34">
                  <c:v>12</c:v>
                </c:pt>
                <c:pt idx="35">
                  <c:v>330</c:v>
                </c:pt>
                <c:pt idx="36">
                  <c:v>179</c:v>
                </c:pt>
                <c:pt idx="37">
                  <c:v>371</c:v>
                </c:pt>
                <c:pt idx="38">
                  <c:v>62</c:v>
                </c:pt>
                <c:pt idx="39">
                  <c:v>147</c:v>
                </c:pt>
                <c:pt idx="40">
                  <c:v>106</c:v>
                </c:pt>
                <c:pt idx="41">
                  <c:v>497</c:v>
                </c:pt>
                <c:pt idx="42">
                  <c:v>161</c:v>
                </c:pt>
                <c:pt idx="43">
                  <c:v>209</c:v>
                </c:pt>
                <c:pt idx="44">
                  <c:v>89</c:v>
                </c:pt>
                <c:pt idx="45">
                  <c:v>149</c:v>
                </c:pt>
                <c:pt idx="46">
                  <c:v>54</c:v>
                </c:pt>
                <c:pt idx="47">
                  <c:v>323</c:v>
                </c:pt>
                <c:pt idx="48">
                  <c:v>102</c:v>
                </c:pt>
                <c:pt idx="49">
                  <c:v>303</c:v>
                </c:pt>
                <c:pt idx="50">
                  <c:v>58</c:v>
                </c:pt>
                <c:pt idx="51">
                  <c:v>54</c:v>
                </c:pt>
                <c:pt idx="52">
                  <c:v>103</c:v>
                </c:pt>
                <c:pt idx="53">
                  <c:v>286</c:v>
                </c:pt>
                <c:pt idx="54">
                  <c:v>550</c:v>
                </c:pt>
                <c:pt idx="55">
                  <c:v>207</c:v>
                </c:pt>
                <c:pt idx="56">
                  <c:v>556</c:v>
                </c:pt>
                <c:pt idx="57">
                  <c:v>256</c:v>
                </c:pt>
                <c:pt idx="58">
                  <c:v>341</c:v>
                </c:pt>
                <c:pt idx="59">
                  <c:v>274</c:v>
                </c:pt>
                <c:pt idx="60">
                  <c:v>57</c:v>
                </c:pt>
                <c:pt idx="61">
                  <c:v>76</c:v>
                </c:pt>
                <c:pt idx="62">
                  <c:v>121</c:v>
                </c:pt>
                <c:pt idx="63">
                  <c:v>301</c:v>
                </c:pt>
                <c:pt idx="64">
                  <c:v>528</c:v>
                </c:pt>
                <c:pt idx="65">
                  <c:v>114</c:v>
                </c:pt>
                <c:pt idx="66">
                  <c:v>343</c:v>
                </c:pt>
                <c:pt idx="67">
                  <c:v>209</c:v>
                </c:pt>
                <c:pt idx="68">
                  <c:v>76</c:v>
                </c:pt>
                <c:pt idx="69">
                  <c:v>103</c:v>
                </c:pt>
                <c:pt idx="70">
                  <c:v>166</c:v>
                </c:pt>
                <c:pt idx="71">
                  <c:v>93</c:v>
                </c:pt>
                <c:pt idx="72">
                  <c:v>344</c:v>
                </c:pt>
                <c:pt idx="73">
                  <c:v>247</c:v>
                </c:pt>
                <c:pt idx="74">
                  <c:v>56</c:v>
                </c:pt>
                <c:pt idx="75">
                  <c:v>156</c:v>
                </c:pt>
                <c:pt idx="76">
                  <c:v>74</c:v>
                </c:pt>
                <c:pt idx="77">
                  <c:v>89</c:v>
                </c:pt>
                <c:pt idx="78">
                  <c:v>50</c:v>
                </c:pt>
                <c:pt idx="79">
                  <c:v>254</c:v>
                </c:pt>
                <c:pt idx="80">
                  <c:v>440</c:v>
                </c:pt>
                <c:pt idx="81">
                  <c:v>274</c:v>
                </c:pt>
                <c:pt idx="82">
                  <c:v>191</c:v>
                </c:pt>
                <c:pt idx="83">
                  <c:v>153</c:v>
                </c:pt>
                <c:pt idx="84">
                  <c:v>70</c:v>
                </c:pt>
                <c:pt idx="85">
                  <c:v>191</c:v>
                </c:pt>
                <c:pt idx="86">
                  <c:v>175</c:v>
                </c:pt>
                <c:pt idx="87">
                  <c:v>230</c:v>
                </c:pt>
                <c:pt idx="88">
                  <c:v>257</c:v>
                </c:pt>
                <c:pt idx="89">
                  <c:v>256</c:v>
                </c:pt>
                <c:pt idx="90">
                  <c:v>256</c:v>
                </c:pt>
                <c:pt idx="91">
                  <c:v>18</c:v>
                </c:pt>
                <c:pt idx="92">
                  <c:v>288</c:v>
                </c:pt>
                <c:pt idx="93">
                  <c:v>38</c:v>
                </c:pt>
                <c:pt idx="94">
                  <c:v>73</c:v>
                </c:pt>
                <c:pt idx="95">
                  <c:v>242</c:v>
                </c:pt>
                <c:pt idx="96">
                  <c:v>61</c:v>
                </c:pt>
                <c:pt idx="97">
                  <c:v>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562-411E-9693-D70DD3EED964}"/>
            </c:ext>
          </c:extLst>
        </c:ser>
        <c:ser>
          <c:idx val="2"/>
          <c:order val="2"/>
          <c:tx>
            <c:strRef>
              <c:f>Curva_regional!$B$177</c:f>
              <c:strCache>
                <c:ptCount val="1"/>
                <c:pt idx="0">
                  <c:v>La Herencia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Curva_regional!$E$177:$E$268</c:f>
              <c:numCache>
                <c:formatCode>General</c:formatCode>
                <c:ptCount val="92"/>
                <c:pt idx="0">
                  <c:v>13.09</c:v>
                </c:pt>
                <c:pt idx="1">
                  <c:v>9.3729999999999993</c:v>
                </c:pt>
                <c:pt idx="2">
                  <c:v>9.43</c:v>
                </c:pt>
                <c:pt idx="3">
                  <c:v>11.48</c:v>
                </c:pt>
                <c:pt idx="4">
                  <c:v>7.51</c:v>
                </c:pt>
                <c:pt idx="5">
                  <c:v>5.99</c:v>
                </c:pt>
                <c:pt idx="6">
                  <c:v>5.76</c:v>
                </c:pt>
                <c:pt idx="7">
                  <c:v>9.33</c:v>
                </c:pt>
                <c:pt idx="8">
                  <c:v>15.81</c:v>
                </c:pt>
                <c:pt idx="9">
                  <c:v>14.21</c:v>
                </c:pt>
                <c:pt idx="10">
                  <c:v>13.01</c:v>
                </c:pt>
                <c:pt idx="11">
                  <c:v>9.52</c:v>
                </c:pt>
                <c:pt idx="12">
                  <c:v>16.79</c:v>
                </c:pt>
                <c:pt idx="13">
                  <c:v>7.99</c:v>
                </c:pt>
                <c:pt idx="14">
                  <c:v>9.2799999999999994</c:v>
                </c:pt>
                <c:pt idx="15">
                  <c:v>18.86</c:v>
                </c:pt>
                <c:pt idx="16">
                  <c:v>19.87</c:v>
                </c:pt>
                <c:pt idx="17">
                  <c:v>14.76</c:v>
                </c:pt>
                <c:pt idx="18">
                  <c:v>10.62</c:v>
                </c:pt>
                <c:pt idx="19">
                  <c:v>16.79</c:v>
                </c:pt>
                <c:pt idx="20">
                  <c:v>18.39</c:v>
                </c:pt>
                <c:pt idx="21">
                  <c:v>11.35</c:v>
                </c:pt>
                <c:pt idx="22">
                  <c:v>21.67</c:v>
                </c:pt>
                <c:pt idx="23">
                  <c:v>12.08</c:v>
                </c:pt>
                <c:pt idx="24">
                  <c:v>10.81</c:v>
                </c:pt>
                <c:pt idx="25">
                  <c:v>17.97</c:v>
                </c:pt>
                <c:pt idx="26">
                  <c:v>12.77</c:v>
                </c:pt>
                <c:pt idx="27">
                  <c:v>11.6</c:v>
                </c:pt>
                <c:pt idx="28">
                  <c:v>12.7</c:v>
                </c:pt>
                <c:pt idx="29">
                  <c:v>12.68</c:v>
                </c:pt>
                <c:pt idx="30">
                  <c:v>12.58</c:v>
                </c:pt>
                <c:pt idx="31">
                  <c:v>16.309999999999999</c:v>
                </c:pt>
                <c:pt idx="32">
                  <c:v>23.83</c:v>
                </c:pt>
                <c:pt idx="33">
                  <c:v>25.92</c:v>
                </c:pt>
                <c:pt idx="34">
                  <c:v>30.88</c:v>
                </c:pt>
                <c:pt idx="35">
                  <c:v>10.145</c:v>
                </c:pt>
                <c:pt idx="36">
                  <c:v>13.42</c:v>
                </c:pt>
                <c:pt idx="37">
                  <c:v>11.61</c:v>
                </c:pt>
                <c:pt idx="38">
                  <c:v>10.7</c:v>
                </c:pt>
                <c:pt idx="39">
                  <c:v>11.32</c:v>
                </c:pt>
                <c:pt idx="40">
                  <c:v>11.74</c:v>
                </c:pt>
                <c:pt idx="41">
                  <c:v>10.97</c:v>
                </c:pt>
                <c:pt idx="42">
                  <c:v>16.98</c:v>
                </c:pt>
                <c:pt idx="43">
                  <c:v>15.68</c:v>
                </c:pt>
                <c:pt idx="44">
                  <c:v>10.81</c:v>
                </c:pt>
                <c:pt idx="45">
                  <c:v>8.82</c:v>
                </c:pt>
                <c:pt idx="46">
                  <c:v>10.93</c:v>
                </c:pt>
                <c:pt idx="47">
                  <c:v>11.03</c:v>
                </c:pt>
                <c:pt idx="48">
                  <c:v>9.31</c:v>
                </c:pt>
                <c:pt idx="49">
                  <c:v>7.79</c:v>
                </c:pt>
                <c:pt idx="50">
                  <c:v>10.32</c:v>
                </c:pt>
                <c:pt idx="51">
                  <c:v>7.89</c:v>
                </c:pt>
                <c:pt idx="52">
                  <c:v>6.2</c:v>
                </c:pt>
                <c:pt idx="53">
                  <c:v>7.7</c:v>
                </c:pt>
                <c:pt idx="54">
                  <c:v>5.22</c:v>
                </c:pt>
                <c:pt idx="55">
                  <c:v>3.81</c:v>
                </c:pt>
                <c:pt idx="56">
                  <c:v>6.2</c:v>
                </c:pt>
                <c:pt idx="57">
                  <c:v>16.7</c:v>
                </c:pt>
                <c:pt idx="58">
                  <c:v>20.45</c:v>
                </c:pt>
                <c:pt idx="59">
                  <c:v>5.26</c:v>
                </c:pt>
                <c:pt idx="60">
                  <c:v>8.19</c:v>
                </c:pt>
                <c:pt idx="61">
                  <c:v>9.4600000000000009</c:v>
                </c:pt>
                <c:pt idx="62">
                  <c:v>6.95</c:v>
                </c:pt>
                <c:pt idx="63">
                  <c:v>19.47</c:v>
                </c:pt>
                <c:pt idx="64">
                  <c:v>21.52</c:v>
                </c:pt>
                <c:pt idx="65">
                  <c:v>13.955</c:v>
                </c:pt>
                <c:pt idx="66">
                  <c:v>29.36</c:v>
                </c:pt>
                <c:pt idx="67">
                  <c:v>17.686</c:v>
                </c:pt>
                <c:pt idx="68">
                  <c:v>20.681999999999999</c:v>
                </c:pt>
                <c:pt idx="69">
                  <c:v>14.632999999999999</c:v>
                </c:pt>
                <c:pt idx="70">
                  <c:v>15.404</c:v>
                </c:pt>
                <c:pt idx="71">
                  <c:v>16.61</c:v>
                </c:pt>
                <c:pt idx="72">
                  <c:v>27.791</c:v>
                </c:pt>
                <c:pt idx="73">
                  <c:v>10.71</c:v>
                </c:pt>
                <c:pt idx="74">
                  <c:v>7.68</c:v>
                </c:pt>
                <c:pt idx="75">
                  <c:v>16.507999999999999</c:v>
                </c:pt>
                <c:pt idx="76">
                  <c:v>13.837999999999999</c:v>
                </c:pt>
                <c:pt idx="77">
                  <c:v>14.69</c:v>
                </c:pt>
                <c:pt idx="78">
                  <c:v>19.513999999999999</c:v>
                </c:pt>
                <c:pt idx="79">
                  <c:v>22.015999999999998</c:v>
                </c:pt>
                <c:pt idx="80">
                  <c:v>21.477</c:v>
                </c:pt>
                <c:pt idx="81">
                  <c:v>29.681999999999999</c:v>
                </c:pt>
                <c:pt idx="82">
                  <c:v>5.63</c:v>
                </c:pt>
                <c:pt idx="83">
                  <c:v>21.03</c:v>
                </c:pt>
                <c:pt idx="84">
                  <c:v>16.079000000000001</c:v>
                </c:pt>
                <c:pt idx="85">
                  <c:v>29.280999999999999</c:v>
                </c:pt>
                <c:pt idx="86">
                  <c:v>15.476000000000001</c:v>
                </c:pt>
                <c:pt idx="87">
                  <c:v>8.3209999999999997</c:v>
                </c:pt>
                <c:pt idx="88">
                  <c:v>16.353000000000002</c:v>
                </c:pt>
                <c:pt idx="89">
                  <c:v>18.913</c:v>
                </c:pt>
                <c:pt idx="90">
                  <c:v>17.536000000000001</c:v>
                </c:pt>
                <c:pt idx="91">
                  <c:v>38.69</c:v>
                </c:pt>
              </c:numCache>
            </c:numRef>
          </c:xVal>
          <c:yVal>
            <c:numRef>
              <c:f>Curva_regional!$H$177:$H$268</c:f>
              <c:numCache>
                <c:formatCode>0.0</c:formatCode>
                <c:ptCount val="92"/>
                <c:pt idx="0">
                  <c:v>29</c:v>
                </c:pt>
                <c:pt idx="1">
                  <c:v>5</c:v>
                </c:pt>
                <c:pt idx="2">
                  <c:v>29</c:v>
                </c:pt>
                <c:pt idx="3">
                  <c:v>31</c:v>
                </c:pt>
                <c:pt idx="4">
                  <c:v>27</c:v>
                </c:pt>
                <c:pt idx="5">
                  <c:v>29</c:v>
                </c:pt>
                <c:pt idx="6">
                  <c:v>32</c:v>
                </c:pt>
                <c:pt idx="7">
                  <c:v>55</c:v>
                </c:pt>
                <c:pt idx="8">
                  <c:v>39</c:v>
                </c:pt>
                <c:pt idx="9">
                  <c:v>30</c:v>
                </c:pt>
                <c:pt idx="10">
                  <c:v>22</c:v>
                </c:pt>
                <c:pt idx="11">
                  <c:v>32</c:v>
                </c:pt>
                <c:pt idx="12">
                  <c:v>29</c:v>
                </c:pt>
                <c:pt idx="13">
                  <c:v>43</c:v>
                </c:pt>
                <c:pt idx="14">
                  <c:v>28</c:v>
                </c:pt>
                <c:pt idx="15">
                  <c:v>39</c:v>
                </c:pt>
                <c:pt idx="16">
                  <c:v>32</c:v>
                </c:pt>
                <c:pt idx="17">
                  <c:v>26</c:v>
                </c:pt>
                <c:pt idx="18">
                  <c:v>27</c:v>
                </c:pt>
                <c:pt idx="19">
                  <c:v>29</c:v>
                </c:pt>
                <c:pt idx="20">
                  <c:v>68</c:v>
                </c:pt>
                <c:pt idx="21">
                  <c:v>29</c:v>
                </c:pt>
                <c:pt idx="22">
                  <c:v>26</c:v>
                </c:pt>
                <c:pt idx="23">
                  <c:v>26</c:v>
                </c:pt>
                <c:pt idx="24">
                  <c:v>32</c:v>
                </c:pt>
                <c:pt idx="25">
                  <c:v>31</c:v>
                </c:pt>
                <c:pt idx="26">
                  <c:v>29</c:v>
                </c:pt>
                <c:pt idx="27">
                  <c:v>26</c:v>
                </c:pt>
                <c:pt idx="28">
                  <c:v>22</c:v>
                </c:pt>
                <c:pt idx="29">
                  <c:v>36</c:v>
                </c:pt>
                <c:pt idx="30">
                  <c:v>30</c:v>
                </c:pt>
                <c:pt idx="31">
                  <c:v>27</c:v>
                </c:pt>
                <c:pt idx="32">
                  <c:v>25</c:v>
                </c:pt>
                <c:pt idx="33">
                  <c:v>39</c:v>
                </c:pt>
                <c:pt idx="34">
                  <c:v>39</c:v>
                </c:pt>
                <c:pt idx="35">
                  <c:v>9</c:v>
                </c:pt>
                <c:pt idx="36">
                  <c:v>24</c:v>
                </c:pt>
                <c:pt idx="37">
                  <c:v>27</c:v>
                </c:pt>
                <c:pt idx="38">
                  <c:v>28</c:v>
                </c:pt>
                <c:pt idx="39">
                  <c:v>25</c:v>
                </c:pt>
                <c:pt idx="40">
                  <c:v>10</c:v>
                </c:pt>
                <c:pt idx="41">
                  <c:v>22</c:v>
                </c:pt>
                <c:pt idx="42">
                  <c:v>44</c:v>
                </c:pt>
                <c:pt idx="43">
                  <c:v>28</c:v>
                </c:pt>
                <c:pt idx="44">
                  <c:v>26</c:v>
                </c:pt>
                <c:pt idx="45">
                  <c:v>25</c:v>
                </c:pt>
                <c:pt idx="46">
                  <c:v>26</c:v>
                </c:pt>
                <c:pt idx="47">
                  <c:v>20</c:v>
                </c:pt>
                <c:pt idx="48">
                  <c:v>29</c:v>
                </c:pt>
                <c:pt idx="49">
                  <c:v>23</c:v>
                </c:pt>
                <c:pt idx="50">
                  <c:v>27</c:v>
                </c:pt>
                <c:pt idx="51">
                  <c:v>25</c:v>
                </c:pt>
                <c:pt idx="52">
                  <c:v>24</c:v>
                </c:pt>
                <c:pt idx="53">
                  <c:v>28</c:v>
                </c:pt>
                <c:pt idx="54">
                  <c:v>26</c:v>
                </c:pt>
                <c:pt idx="55">
                  <c:v>25</c:v>
                </c:pt>
                <c:pt idx="56">
                  <c:v>27</c:v>
                </c:pt>
                <c:pt idx="57">
                  <c:v>24</c:v>
                </c:pt>
                <c:pt idx="58">
                  <c:v>10</c:v>
                </c:pt>
                <c:pt idx="59">
                  <c:v>26</c:v>
                </c:pt>
                <c:pt idx="60">
                  <c:v>13</c:v>
                </c:pt>
                <c:pt idx="61">
                  <c:v>36</c:v>
                </c:pt>
                <c:pt idx="62">
                  <c:v>37</c:v>
                </c:pt>
                <c:pt idx="63">
                  <c:v>27</c:v>
                </c:pt>
                <c:pt idx="64">
                  <c:v>39</c:v>
                </c:pt>
                <c:pt idx="65">
                  <c:v>25</c:v>
                </c:pt>
                <c:pt idx="66">
                  <c:v>51</c:v>
                </c:pt>
                <c:pt idx="67">
                  <c:v>25</c:v>
                </c:pt>
                <c:pt idx="68">
                  <c:v>52</c:v>
                </c:pt>
                <c:pt idx="69">
                  <c:v>24</c:v>
                </c:pt>
                <c:pt idx="70">
                  <c:v>13</c:v>
                </c:pt>
                <c:pt idx="71">
                  <c:v>15</c:v>
                </c:pt>
                <c:pt idx="72">
                  <c:v>16</c:v>
                </c:pt>
                <c:pt idx="73">
                  <c:v>18</c:v>
                </c:pt>
                <c:pt idx="74">
                  <c:v>19</c:v>
                </c:pt>
                <c:pt idx="75">
                  <c:v>19</c:v>
                </c:pt>
                <c:pt idx="76">
                  <c:v>19</c:v>
                </c:pt>
                <c:pt idx="77">
                  <c:v>69</c:v>
                </c:pt>
                <c:pt idx="78">
                  <c:v>50</c:v>
                </c:pt>
                <c:pt idx="79">
                  <c:v>61</c:v>
                </c:pt>
                <c:pt idx="80">
                  <c:v>56</c:v>
                </c:pt>
                <c:pt idx="81">
                  <c:v>33</c:v>
                </c:pt>
                <c:pt idx="82">
                  <c:v>69</c:v>
                </c:pt>
                <c:pt idx="83">
                  <c:v>82</c:v>
                </c:pt>
                <c:pt idx="84">
                  <c:v>101</c:v>
                </c:pt>
                <c:pt idx="85">
                  <c:v>28</c:v>
                </c:pt>
                <c:pt idx="86">
                  <c:v>34</c:v>
                </c:pt>
                <c:pt idx="87">
                  <c:v>102</c:v>
                </c:pt>
                <c:pt idx="88">
                  <c:v>22</c:v>
                </c:pt>
                <c:pt idx="89">
                  <c:v>37</c:v>
                </c:pt>
                <c:pt idx="90">
                  <c:v>162</c:v>
                </c:pt>
                <c:pt idx="91">
                  <c:v>235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562-411E-9693-D70DD3EED964}"/>
            </c:ext>
          </c:extLst>
        </c:ser>
        <c:ser>
          <c:idx val="3"/>
          <c:order val="3"/>
          <c:tx>
            <c:strRef>
              <c:f>Curva_regional!$B$269</c:f>
              <c:strCache>
                <c:ptCount val="1"/>
                <c:pt idx="0">
                  <c:v>Albania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Curva_regional!$E$269:$E$346</c:f>
              <c:numCache>
                <c:formatCode>General</c:formatCode>
                <c:ptCount val="78"/>
                <c:pt idx="0">
                  <c:v>7.16</c:v>
                </c:pt>
                <c:pt idx="1">
                  <c:v>6.23</c:v>
                </c:pt>
                <c:pt idx="2">
                  <c:v>5.91</c:v>
                </c:pt>
                <c:pt idx="3">
                  <c:v>5.0599999999999996</c:v>
                </c:pt>
                <c:pt idx="4">
                  <c:v>5.15</c:v>
                </c:pt>
                <c:pt idx="5">
                  <c:v>3.52</c:v>
                </c:pt>
                <c:pt idx="6">
                  <c:v>14.25</c:v>
                </c:pt>
                <c:pt idx="7">
                  <c:v>10.06</c:v>
                </c:pt>
                <c:pt idx="8">
                  <c:v>11.49</c:v>
                </c:pt>
                <c:pt idx="9">
                  <c:v>8.6199999999999992</c:v>
                </c:pt>
                <c:pt idx="10">
                  <c:v>10.7</c:v>
                </c:pt>
                <c:pt idx="11">
                  <c:v>11.35</c:v>
                </c:pt>
                <c:pt idx="12">
                  <c:v>5.83</c:v>
                </c:pt>
                <c:pt idx="13">
                  <c:v>17.03</c:v>
                </c:pt>
                <c:pt idx="14">
                  <c:v>7.3</c:v>
                </c:pt>
                <c:pt idx="15">
                  <c:v>33.29</c:v>
                </c:pt>
                <c:pt idx="16">
                  <c:v>11.75</c:v>
                </c:pt>
                <c:pt idx="17">
                  <c:v>9.92</c:v>
                </c:pt>
                <c:pt idx="18">
                  <c:v>14.36</c:v>
                </c:pt>
                <c:pt idx="19">
                  <c:v>9.92</c:v>
                </c:pt>
                <c:pt idx="20">
                  <c:v>9.23</c:v>
                </c:pt>
                <c:pt idx="21">
                  <c:v>8.0299999999999994</c:v>
                </c:pt>
                <c:pt idx="22">
                  <c:v>11.06</c:v>
                </c:pt>
                <c:pt idx="23">
                  <c:v>19.14</c:v>
                </c:pt>
                <c:pt idx="24">
                  <c:v>11.79</c:v>
                </c:pt>
                <c:pt idx="25">
                  <c:v>14.41</c:v>
                </c:pt>
                <c:pt idx="26">
                  <c:v>7.17</c:v>
                </c:pt>
                <c:pt idx="27">
                  <c:v>6.12</c:v>
                </c:pt>
                <c:pt idx="28">
                  <c:v>9.74</c:v>
                </c:pt>
                <c:pt idx="29">
                  <c:v>10.09</c:v>
                </c:pt>
                <c:pt idx="30">
                  <c:v>19.27</c:v>
                </c:pt>
                <c:pt idx="31">
                  <c:v>10.28</c:v>
                </c:pt>
                <c:pt idx="32">
                  <c:v>11.61</c:v>
                </c:pt>
                <c:pt idx="33">
                  <c:v>18.61</c:v>
                </c:pt>
                <c:pt idx="34">
                  <c:v>28.86</c:v>
                </c:pt>
                <c:pt idx="35">
                  <c:v>10.55</c:v>
                </c:pt>
                <c:pt idx="36">
                  <c:v>16.16</c:v>
                </c:pt>
                <c:pt idx="37">
                  <c:v>7.7</c:v>
                </c:pt>
                <c:pt idx="38">
                  <c:v>7.73</c:v>
                </c:pt>
                <c:pt idx="39">
                  <c:v>6.4</c:v>
                </c:pt>
                <c:pt idx="40">
                  <c:v>7.56</c:v>
                </c:pt>
                <c:pt idx="41">
                  <c:v>5.74</c:v>
                </c:pt>
                <c:pt idx="42">
                  <c:v>8.94</c:v>
                </c:pt>
                <c:pt idx="43">
                  <c:v>6.41</c:v>
                </c:pt>
                <c:pt idx="44">
                  <c:v>8.64</c:v>
                </c:pt>
                <c:pt idx="45">
                  <c:v>6.87</c:v>
                </c:pt>
                <c:pt idx="46">
                  <c:v>10.91</c:v>
                </c:pt>
                <c:pt idx="47">
                  <c:v>9</c:v>
                </c:pt>
                <c:pt idx="48">
                  <c:v>5.86</c:v>
                </c:pt>
                <c:pt idx="49">
                  <c:v>9.8699999999999992</c:v>
                </c:pt>
                <c:pt idx="50">
                  <c:v>5.17</c:v>
                </c:pt>
                <c:pt idx="51">
                  <c:v>6.7</c:v>
                </c:pt>
                <c:pt idx="52">
                  <c:v>3.5</c:v>
                </c:pt>
                <c:pt idx="53">
                  <c:v>3.76</c:v>
                </c:pt>
                <c:pt idx="54">
                  <c:v>5.47</c:v>
                </c:pt>
                <c:pt idx="55">
                  <c:v>9.6999999999999993</c:v>
                </c:pt>
                <c:pt idx="56">
                  <c:v>4.4400000000000004</c:v>
                </c:pt>
                <c:pt idx="57">
                  <c:v>3.82</c:v>
                </c:pt>
                <c:pt idx="58">
                  <c:v>3.57</c:v>
                </c:pt>
                <c:pt idx="59">
                  <c:v>8.33</c:v>
                </c:pt>
                <c:pt idx="60">
                  <c:v>7.59</c:v>
                </c:pt>
                <c:pt idx="61">
                  <c:v>8.0500000000000007</c:v>
                </c:pt>
                <c:pt idx="62">
                  <c:v>17.420000000000002</c:v>
                </c:pt>
                <c:pt idx="63">
                  <c:v>8.3360000000000003</c:v>
                </c:pt>
                <c:pt idx="64">
                  <c:v>7.5869999999999997</c:v>
                </c:pt>
                <c:pt idx="65">
                  <c:v>19.308</c:v>
                </c:pt>
                <c:pt idx="66">
                  <c:v>18.527999999999999</c:v>
                </c:pt>
                <c:pt idx="67">
                  <c:v>9.3960000000000008</c:v>
                </c:pt>
                <c:pt idx="68">
                  <c:v>10.404</c:v>
                </c:pt>
                <c:pt idx="69">
                  <c:v>20.893999999999998</c:v>
                </c:pt>
                <c:pt idx="70">
                  <c:v>13.278</c:v>
                </c:pt>
                <c:pt idx="71">
                  <c:v>12.791</c:v>
                </c:pt>
                <c:pt idx="72">
                  <c:v>13.278</c:v>
                </c:pt>
                <c:pt idx="73">
                  <c:v>11.632</c:v>
                </c:pt>
                <c:pt idx="74">
                  <c:v>6.4009999999999998</c:v>
                </c:pt>
                <c:pt idx="75">
                  <c:v>22.550999999999998</c:v>
                </c:pt>
                <c:pt idx="76">
                  <c:v>21.399000000000001</c:v>
                </c:pt>
                <c:pt idx="77">
                  <c:v>10.826000000000001</c:v>
                </c:pt>
              </c:numCache>
            </c:numRef>
          </c:xVal>
          <c:yVal>
            <c:numRef>
              <c:f>Curva_regional!$H$269:$H$346</c:f>
              <c:numCache>
                <c:formatCode>0.0</c:formatCode>
                <c:ptCount val="78"/>
                <c:pt idx="0">
                  <c:v>19</c:v>
                </c:pt>
                <c:pt idx="1">
                  <c:v>19</c:v>
                </c:pt>
                <c:pt idx="2">
                  <c:v>32</c:v>
                </c:pt>
                <c:pt idx="3">
                  <c:v>30</c:v>
                </c:pt>
                <c:pt idx="4">
                  <c:v>30</c:v>
                </c:pt>
                <c:pt idx="5">
                  <c:v>32</c:v>
                </c:pt>
                <c:pt idx="6">
                  <c:v>36</c:v>
                </c:pt>
                <c:pt idx="7">
                  <c:v>28</c:v>
                </c:pt>
                <c:pt idx="8">
                  <c:v>33</c:v>
                </c:pt>
                <c:pt idx="9">
                  <c:v>35</c:v>
                </c:pt>
                <c:pt idx="10">
                  <c:v>69</c:v>
                </c:pt>
                <c:pt idx="11">
                  <c:v>31</c:v>
                </c:pt>
                <c:pt idx="12">
                  <c:v>33</c:v>
                </c:pt>
                <c:pt idx="13">
                  <c:v>44</c:v>
                </c:pt>
                <c:pt idx="14">
                  <c:v>34</c:v>
                </c:pt>
                <c:pt idx="15">
                  <c:v>46</c:v>
                </c:pt>
                <c:pt idx="16">
                  <c:v>27</c:v>
                </c:pt>
                <c:pt idx="17">
                  <c:v>28</c:v>
                </c:pt>
                <c:pt idx="18">
                  <c:v>68</c:v>
                </c:pt>
                <c:pt idx="19">
                  <c:v>37</c:v>
                </c:pt>
                <c:pt idx="20">
                  <c:v>26</c:v>
                </c:pt>
                <c:pt idx="21">
                  <c:v>37</c:v>
                </c:pt>
                <c:pt idx="22">
                  <c:v>33</c:v>
                </c:pt>
                <c:pt idx="23">
                  <c:v>30</c:v>
                </c:pt>
                <c:pt idx="24">
                  <c:v>29</c:v>
                </c:pt>
                <c:pt idx="25">
                  <c:v>33</c:v>
                </c:pt>
                <c:pt idx="26">
                  <c:v>32</c:v>
                </c:pt>
                <c:pt idx="27">
                  <c:v>29</c:v>
                </c:pt>
                <c:pt idx="28">
                  <c:v>51</c:v>
                </c:pt>
                <c:pt idx="29">
                  <c:v>32</c:v>
                </c:pt>
                <c:pt idx="30">
                  <c:v>37</c:v>
                </c:pt>
                <c:pt idx="31">
                  <c:v>31</c:v>
                </c:pt>
                <c:pt idx="32">
                  <c:v>34</c:v>
                </c:pt>
                <c:pt idx="33">
                  <c:v>32</c:v>
                </c:pt>
                <c:pt idx="34">
                  <c:v>86</c:v>
                </c:pt>
                <c:pt idx="35">
                  <c:v>77</c:v>
                </c:pt>
                <c:pt idx="36">
                  <c:v>117</c:v>
                </c:pt>
                <c:pt idx="37">
                  <c:v>33</c:v>
                </c:pt>
                <c:pt idx="38">
                  <c:v>31</c:v>
                </c:pt>
                <c:pt idx="39">
                  <c:v>34</c:v>
                </c:pt>
                <c:pt idx="40">
                  <c:v>28</c:v>
                </c:pt>
                <c:pt idx="41">
                  <c:v>41</c:v>
                </c:pt>
                <c:pt idx="42">
                  <c:v>18</c:v>
                </c:pt>
                <c:pt idx="43">
                  <c:v>30</c:v>
                </c:pt>
                <c:pt idx="44">
                  <c:v>31</c:v>
                </c:pt>
                <c:pt idx="45">
                  <c:v>23</c:v>
                </c:pt>
                <c:pt idx="46">
                  <c:v>30</c:v>
                </c:pt>
                <c:pt idx="47">
                  <c:v>22</c:v>
                </c:pt>
                <c:pt idx="48">
                  <c:v>42</c:v>
                </c:pt>
                <c:pt idx="49">
                  <c:v>32</c:v>
                </c:pt>
                <c:pt idx="50">
                  <c:v>30</c:v>
                </c:pt>
                <c:pt idx="51">
                  <c:v>30</c:v>
                </c:pt>
                <c:pt idx="52">
                  <c:v>30</c:v>
                </c:pt>
                <c:pt idx="53">
                  <c:v>39</c:v>
                </c:pt>
                <c:pt idx="54">
                  <c:v>44</c:v>
                </c:pt>
                <c:pt idx="55">
                  <c:v>32</c:v>
                </c:pt>
                <c:pt idx="56">
                  <c:v>54</c:v>
                </c:pt>
                <c:pt idx="57">
                  <c:v>17</c:v>
                </c:pt>
                <c:pt idx="58">
                  <c:v>18</c:v>
                </c:pt>
                <c:pt idx="59">
                  <c:v>28</c:v>
                </c:pt>
                <c:pt idx="60">
                  <c:v>29</c:v>
                </c:pt>
                <c:pt idx="61">
                  <c:v>34</c:v>
                </c:pt>
                <c:pt idx="62">
                  <c:v>30</c:v>
                </c:pt>
                <c:pt idx="63">
                  <c:v>31</c:v>
                </c:pt>
                <c:pt idx="64">
                  <c:v>64</c:v>
                </c:pt>
                <c:pt idx="65">
                  <c:v>70</c:v>
                </c:pt>
                <c:pt idx="66">
                  <c:v>57</c:v>
                </c:pt>
                <c:pt idx="67">
                  <c:v>39</c:v>
                </c:pt>
                <c:pt idx="68">
                  <c:v>15</c:v>
                </c:pt>
                <c:pt idx="69">
                  <c:v>140</c:v>
                </c:pt>
                <c:pt idx="70">
                  <c:v>25</c:v>
                </c:pt>
                <c:pt idx="71">
                  <c:v>14</c:v>
                </c:pt>
                <c:pt idx="72">
                  <c:v>25</c:v>
                </c:pt>
                <c:pt idx="73">
                  <c:v>33</c:v>
                </c:pt>
                <c:pt idx="74">
                  <c:v>33</c:v>
                </c:pt>
                <c:pt idx="75">
                  <c:v>51</c:v>
                </c:pt>
                <c:pt idx="76">
                  <c:v>154</c:v>
                </c:pt>
                <c:pt idx="77">
                  <c:v>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562-411E-9693-D70DD3EED964}"/>
            </c:ext>
          </c:extLst>
        </c:ser>
        <c:ser>
          <c:idx val="5"/>
          <c:order val="4"/>
          <c:tx>
            <c:strRef>
              <c:f>Curva_regional!$B$454</c:f>
              <c:strCache>
                <c:ptCount val="1"/>
                <c:pt idx="0">
                  <c:v>Caramanta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6DFFFF"/>
              </a:solidFill>
              <a:ln w="9525">
                <a:noFill/>
              </a:ln>
              <a:effectLst/>
            </c:spPr>
          </c:marker>
          <c:xVal>
            <c:numRef>
              <c:f>Curva_regional!$E$454:$E$537</c:f>
              <c:numCache>
                <c:formatCode>0.00</c:formatCode>
                <c:ptCount val="84"/>
                <c:pt idx="0">
                  <c:v>9.6750000000000007</c:v>
                </c:pt>
                <c:pt idx="1">
                  <c:v>8.1649999999999991</c:v>
                </c:pt>
                <c:pt idx="2">
                  <c:v>18.997</c:v>
                </c:pt>
                <c:pt idx="3">
                  <c:v>13.403</c:v>
                </c:pt>
                <c:pt idx="4">
                  <c:v>7.7679999999999998</c:v>
                </c:pt>
                <c:pt idx="5">
                  <c:v>33.649000000000001</c:v>
                </c:pt>
                <c:pt idx="6">
                  <c:v>10.238</c:v>
                </c:pt>
                <c:pt idx="7">
                  <c:v>12.821</c:v>
                </c:pt>
                <c:pt idx="8">
                  <c:v>12.821</c:v>
                </c:pt>
                <c:pt idx="9">
                  <c:v>12.51</c:v>
                </c:pt>
                <c:pt idx="10">
                  <c:v>12.51</c:v>
                </c:pt>
                <c:pt idx="11">
                  <c:v>9.8800000000000008</c:v>
                </c:pt>
                <c:pt idx="12">
                  <c:v>7.91</c:v>
                </c:pt>
                <c:pt idx="13">
                  <c:v>29.32</c:v>
                </c:pt>
                <c:pt idx="14">
                  <c:v>15.13</c:v>
                </c:pt>
                <c:pt idx="15">
                  <c:v>11</c:v>
                </c:pt>
                <c:pt idx="16">
                  <c:v>6.97</c:v>
                </c:pt>
                <c:pt idx="17">
                  <c:v>23.09</c:v>
                </c:pt>
                <c:pt idx="18">
                  <c:v>15.08</c:v>
                </c:pt>
                <c:pt idx="19">
                  <c:v>21.8</c:v>
                </c:pt>
                <c:pt idx="20">
                  <c:v>21.18</c:v>
                </c:pt>
                <c:pt idx="21">
                  <c:v>8.4499999999999993</c:v>
                </c:pt>
                <c:pt idx="22">
                  <c:v>12.97</c:v>
                </c:pt>
                <c:pt idx="23">
                  <c:v>7.91</c:v>
                </c:pt>
                <c:pt idx="24">
                  <c:v>94.83</c:v>
                </c:pt>
                <c:pt idx="25">
                  <c:v>35.729999999999997</c:v>
                </c:pt>
                <c:pt idx="26">
                  <c:v>25.23</c:v>
                </c:pt>
                <c:pt idx="27">
                  <c:v>25.23</c:v>
                </c:pt>
                <c:pt idx="28">
                  <c:v>12.51</c:v>
                </c:pt>
                <c:pt idx="29">
                  <c:v>15.05</c:v>
                </c:pt>
                <c:pt idx="30">
                  <c:v>41.31</c:v>
                </c:pt>
                <c:pt idx="31">
                  <c:v>39.340000000000003</c:v>
                </c:pt>
                <c:pt idx="32">
                  <c:v>10.65</c:v>
                </c:pt>
                <c:pt idx="33">
                  <c:v>18.95</c:v>
                </c:pt>
                <c:pt idx="34">
                  <c:v>9.43</c:v>
                </c:pt>
                <c:pt idx="35">
                  <c:v>3.41</c:v>
                </c:pt>
                <c:pt idx="36">
                  <c:v>7.7</c:v>
                </c:pt>
                <c:pt idx="37">
                  <c:v>7.56</c:v>
                </c:pt>
                <c:pt idx="38">
                  <c:v>9.8000000000000007</c:v>
                </c:pt>
                <c:pt idx="39">
                  <c:v>6.65</c:v>
                </c:pt>
                <c:pt idx="40">
                  <c:v>11.89</c:v>
                </c:pt>
                <c:pt idx="41">
                  <c:v>13.89</c:v>
                </c:pt>
                <c:pt idx="42">
                  <c:v>12.31</c:v>
                </c:pt>
                <c:pt idx="43">
                  <c:v>10.45</c:v>
                </c:pt>
                <c:pt idx="44">
                  <c:v>10.44</c:v>
                </c:pt>
                <c:pt idx="45">
                  <c:v>25.55</c:v>
                </c:pt>
                <c:pt idx="46">
                  <c:v>13</c:v>
                </c:pt>
                <c:pt idx="47">
                  <c:v>9.86</c:v>
                </c:pt>
                <c:pt idx="48">
                  <c:v>14.79</c:v>
                </c:pt>
                <c:pt idx="49">
                  <c:v>12.09</c:v>
                </c:pt>
                <c:pt idx="50">
                  <c:v>16.84</c:v>
                </c:pt>
                <c:pt idx="51">
                  <c:v>13.33</c:v>
                </c:pt>
                <c:pt idx="52">
                  <c:v>29.34</c:v>
                </c:pt>
                <c:pt idx="53">
                  <c:v>12.8</c:v>
                </c:pt>
                <c:pt idx="54">
                  <c:v>6.77</c:v>
                </c:pt>
                <c:pt idx="55">
                  <c:v>10.019</c:v>
                </c:pt>
                <c:pt idx="56">
                  <c:v>13.725</c:v>
                </c:pt>
                <c:pt idx="57">
                  <c:v>25.655999999999999</c:v>
                </c:pt>
                <c:pt idx="58">
                  <c:v>18.484000000000002</c:v>
                </c:pt>
                <c:pt idx="59">
                  <c:v>25.367999999999999</c:v>
                </c:pt>
                <c:pt idx="60">
                  <c:v>10.581</c:v>
                </c:pt>
                <c:pt idx="61">
                  <c:v>11.423</c:v>
                </c:pt>
                <c:pt idx="62">
                  <c:v>22.433</c:v>
                </c:pt>
                <c:pt idx="63">
                  <c:v>18.390999999999998</c:v>
                </c:pt>
                <c:pt idx="64">
                  <c:v>17.888000000000002</c:v>
                </c:pt>
                <c:pt idx="65">
                  <c:v>38.06</c:v>
                </c:pt>
                <c:pt idx="66">
                  <c:v>63.732999999999997</c:v>
                </c:pt>
                <c:pt idx="67">
                  <c:v>17.475999999999999</c:v>
                </c:pt>
                <c:pt idx="68">
                  <c:v>9.1780000000000008</c:v>
                </c:pt>
                <c:pt idx="69">
                  <c:v>21.27</c:v>
                </c:pt>
                <c:pt idx="70">
                  <c:v>26.06</c:v>
                </c:pt>
                <c:pt idx="71">
                  <c:v>16.34</c:v>
                </c:pt>
                <c:pt idx="72">
                  <c:v>23.812000000000001</c:v>
                </c:pt>
                <c:pt idx="73">
                  <c:v>13.004</c:v>
                </c:pt>
                <c:pt idx="74">
                  <c:v>36.454999999999998</c:v>
                </c:pt>
                <c:pt idx="75">
                  <c:v>17.969000000000001</c:v>
                </c:pt>
                <c:pt idx="76">
                  <c:v>18.564</c:v>
                </c:pt>
                <c:pt idx="77">
                  <c:v>14.64</c:v>
                </c:pt>
                <c:pt idx="78">
                  <c:v>24.959</c:v>
                </c:pt>
                <c:pt idx="79">
                  <c:v>29.151</c:v>
                </c:pt>
                <c:pt idx="80">
                  <c:v>14.977</c:v>
                </c:pt>
                <c:pt idx="81">
                  <c:v>15.377000000000001</c:v>
                </c:pt>
                <c:pt idx="82">
                  <c:v>17.654</c:v>
                </c:pt>
                <c:pt idx="83">
                  <c:v>15.768000000000001</c:v>
                </c:pt>
              </c:numCache>
            </c:numRef>
          </c:xVal>
          <c:yVal>
            <c:numRef>
              <c:f>Curva_regional!$H$454:$H$537</c:f>
              <c:numCache>
                <c:formatCode>0.0</c:formatCode>
                <c:ptCount val="84"/>
                <c:pt idx="0">
                  <c:v>82</c:v>
                </c:pt>
                <c:pt idx="1">
                  <c:v>217</c:v>
                </c:pt>
                <c:pt idx="2">
                  <c:v>201</c:v>
                </c:pt>
                <c:pt idx="3">
                  <c:v>120</c:v>
                </c:pt>
                <c:pt idx="4">
                  <c:v>73</c:v>
                </c:pt>
                <c:pt idx="5">
                  <c:v>876</c:v>
                </c:pt>
                <c:pt idx="6">
                  <c:v>63</c:v>
                </c:pt>
                <c:pt idx="7">
                  <c:v>183</c:v>
                </c:pt>
                <c:pt idx="8">
                  <c:v>183</c:v>
                </c:pt>
                <c:pt idx="9">
                  <c:v>52</c:v>
                </c:pt>
                <c:pt idx="10">
                  <c:v>52</c:v>
                </c:pt>
                <c:pt idx="11">
                  <c:v>71</c:v>
                </c:pt>
                <c:pt idx="12">
                  <c:v>116</c:v>
                </c:pt>
                <c:pt idx="13">
                  <c:v>303</c:v>
                </c:pt>
                <c:pt idx="14">
                  <c:v>101</c:v>
                </c:pt>
                <c:pt idx="15">
                  <c:v>39</c:v>
                </c:pt>
                <c:pt idx="16">
                  <c:v>48</c:v>
                </c:pt>
                <c:pt idx="17">
                  <c:v>268</c:v>
                </c:pt>
                <c:pt idx="18">
                  <c:v>79</c:v>
                </c:pt>
                <c:pt idx="19">
                  <c:v>154</c:v>
                </c:pt>
                <c:pt idx="20">
                  <c:v>48</c:v>
                </c:pt>
                <c:pt idx="21">
                  <c:v>34</c:v>
                </c:pt>
                <c:pt idx="22">
                  <c:v>118</c:v>
                </c:pt>
                <c:pt idx="23">
                  <c:v>116</c:v>
                </c:pt>
                <c:pt idx="24">
                  <c:v>2004</c:v>
                </c:pt>
                <c:pt idx="25">
                  <c:v>184</c:v>
                </c:pt>
                <c:pt idx="26">
                  <c:v>244</c:v>
                </c:pt>
                <c:pt idx="27">
                  <c:v>386</c:v>
                </c:pt>
                <c:pt idx="28">
                  <c:v>52</c:v>
                </c:pt>
                <c:pt idx="29">
                  <c:v>167</c:v>
                </c:pt>
                <c:pt idx="30">
                  <c:v>493</c:v>
                </c:pt>
                <c:pt idx="31">
                  <c:v>295</c:v>
                </c:pt>
                <c:pt idx="32">
                  <c:v>351</c:v>
                </c:pt>
                <c:pt idx="33">
                  <c:v>419</c:v>
                </c:pt>
                <c:pt idx="34">
                  <c:v>159</c:v>
                </c:pt>
                <c:pt idx="35">
                  <c:v>138</c:v>
                </c:pt>
                <c:pt idx="36">
                  <c:v>95</c:v>
                </c:pt>
                <c:pt idx="37">
                  <c:v>32</c:v>
                </c:pt>
                <c:pt idx="38">
                  <c:v>26</c:v>
                </c:pt>
                <c:pt idx="39">
                  <c:v>145</c:v>
                </c:pt>
                <c:pt idx="40">
                  <c:v>189</c:v>
                </c:pt>
                <c:pt idx="41">
                  <c:v>255</c:v>
                </c:pt>
                <c:pt idx="42">
                  <c:v>67</c:v>
                </c:pt>
                <c:pt idx="43">
                  <c:v>253</c:v>
                </c:pt>
                <c:pt idx="44">
                  <c:v>463</c:v>
                </c:pt>
                <c:pt idx="45">
                  <c:v>509</c:v>
                </c:pt>
                <c:pt idx="46">
                  <c:v>56</c:v>
                </c:pt>
                <c:pt idx="47">
                  <c:v>486</c:v>
                </c:pt>
                <c:pt idx="48">
                  <c:v>599</c:v>
                </c:pt>
                <c:pt idx="49">
                  <c:v>67</c:v>
                </c:pt>
                <c:pt idx="50">
                  <c:v>392</c:v>
                </c:pt>
                <c:pt idx="51">
                  <c:v>181</c:v>
                </c:pt>
                <c:pt idx="52">
                  <c:v>547</c:v>
                </c:pt>
                <c:pt idx="53">
                  <c:v>114</c:v>
                </c:pt>
                <c:pt idx="54">
                  <c:v>95</c:v>
                </c:pt>
                <c:pt idx="55">
                  <c:v>39</c:v>
                </c:pt>
                <c:pt idx="56">
                  <c:v>365</c:v>
                </c:pt>
                <c:pt idx="57">
                  <c:v>238</c:v>
                </c:pt>
                <c:pt idx="58">
                  <c:v>131</c:v>
                </c:pt>
                <c:pt idx="59">
                  <c:v>159</c:v>
                </c:pt>
                <c:pt idx="60">
                  <c:v>50</c:v>
                </c:pt>
                <c:pt idx="61">
                  <c:v>51</c:v>
                </c:pt>
                <c:pt idx="62">
                  <c:v>217</c:v>
                </c:pt>
                <c:pt idx="63">
                  <c:v>34</c:v>
                </c:pt>
                <c:pt idx="64">
                  <c:v>511</c:v>
                </c:pt>
                <c:pt idx="65">
                  <c:v>614</c:v>
                </c:pt>
                <c:pt idx="66">
                  <c:v>374</c:v>
                </c:pt>
                <c:pt idx="67">
                  <c:v>70</c:v>
                </c:pt>
                <c:pt idx="68">
                  <c:v>48</c:v>
                </c:pt>
                <c:pt idx="69">
                  <c:v>156</c:v>
                </c:pt>
                <c:pt idx="70">
                  <c:v>175</c:v>
                </c:pt>
                <c:pt idx="71">
                  <c:v>153</c:v>
                </c:pt>
                <c:pt idx="72">
                  <c:v>276</c:v>
                </c:pt>
                <c:pt idx="73">
                  <c:v>368</c:v>
                </c:pt>
                <c:pt idx="74">
                  <c:v>435</c:v>
                </c:pt>
                <c:pt idx="75">
                  <c:v>138</c:v>
                </c:pt>
                <c:pt idx="76">
                  <c:v>120</c:v>
                </c:pt>
                <c:pt idx="77">
                  <c:v>89</c:v>
                </c:pt>
                <c:pt idx="78">
                  <c:v>144</c:v>
                </c:pt>
                <c:pt idx="79">
                  <c:v>100</c:v>
                </c:pt>
                <c:pt idx="80">
                  <c:v>75</c:v>
                </c:pt>
                <c:pt idx="81">
                  <c:v>40</c:v>
                </c:pt>
                <c:pt idx="82">
                  <c:v>57</c:v>
                </c:pt>
                <c:pt idx="83">
                  <c:v>109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562-411E-9693-D70DD3EED964}"/>
            </c:ext>
          </c:extLst>
        </c:ser>
        <c:ser>
          <c:idx val="7"/>
          <c:order val="5"/>
          <c:tx>
            <c:strRef>
              <c:f>Curva_regional!$B$774</c:f>
              <c:strCache>
                <c:ptCount val="1"/>
                <c:pt idx="0">
                  <c:v>Pantagoras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rgbClr val="C00000"/>
              </a:solidFill>
              <a:ln w="9525">
                <a:noFill/>
              </a:ln>
              <a:effectLst/>
            </c:spPr>
          </c:marker>
          <c:xVal>
            <c:numRef>
              <c:f>Curva_regional!$E$774:$E$779</c:f>
              <c:numCache>
                <c:formatCode>General</c:formatCode>
                <c:ptCount val="6"/>
                <c:pt idx="0">
                  <c:v>16.75</c:v>
                </c:pt>
                <c:pt idx="1">
                  <c:v>21.19</c:v>
                </c:pt>
                <c:pt idx="2">
                  <c:v>25.65</c:v>
                </c:pt>
                <c:pt idx="3">
                  <c:v>5.94</c:v>
                </c:pt>
                <c:pt idx="4">
                  <c:v>6.2</c:v>
                </c:pt>
                <c:pt idx="5">
                  <c:v>6.78</c:v>
                </c:pt>
              </c:numCache>
            </c:numRef>
          </c:xVal>
          <c:yVal>
            <c:numRef>
              <c:f>Curva_regional!$H$774:$H$779</c:f>
              <c:numCache>
                <c:formatCode>General</c:formatCode>
                <c:ptCount val="6"/>
                <c:pt idx="0">
                  <c:v>37.9</c:v>
                </c:pt>
                <c:pt idx="1">
                  <c:v>69.099999999999994</c:v>
                </c:pt>
                <c:pt idx="2">
                  <c:v>46.1</c:v>
                </c:pt>
                <c:pt idx="3">
                  <c:v>70.400000000000006</c:v>
                </c:pt>
                <c:pt idx="4">
                  <c:v>50.4</c:v>
                </c:pt>
                <c:pt idx="5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F562-411E-9693-D70DD3EED9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101208"/>
        <c:axId val="484101864"/>
      </c:scatterChart>
      <c:valAx>
        <c:axId val="48410120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Caudal (m</a:t>
                </a:r>
                <a:r>
                  <a:rPr lang="en-US" baseline="30000"/>
                  <a:t>3</a:t>
                </a:r>
                <a:r>
                  <a:rPr lang="en-US"/>
                  <a:t>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84101864"/>
        <c:crossesAt val="0.1"/>
        <c:crossBetween val="midCat"/>
      </c:valAx>
      <c:valAx>
        <c:axId val="484101864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</a:t>
                </a:r>
                <a:r>
                  <a:rPr lang="en-US" baseline="0"/>
                  <a:t> (mg/l)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84101208"/>
        <c:crossesAt val="0.1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1.7657605816686558E-2"/>
          <c:y val="0.89910310549328143"/>
          <c:w val="0.9671173489839604"/>
          <c:h val="9.29620259561417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00556328546286"/>
          <c:y val="3.8800705467372132E-2"/>
          <c:w val="0.84018273051295367"/>
          <c:h val="0.76634629455914882"/>
        </c:manualLayout>
      </c:layout>
      <c:scatterChart>
        <c:scatterStyle val="lineMarker"/>
        <c:varyColors val="0"/>
        <c:ser>
          <c:idx val="1"/>
          <c:order val="0"/>
          <c:tx>
            <c:strRef>
              <c:f>Curva_regional!$B$79</c:f>
              <c:strCache>
                <c:ptCount val="1"/>
                <c:pt idx="0">
                  <c:v>Puente Ferrocarril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Curva_regional!$E$79:$E$176</c:f>
              <c:numCache>
                <c:formatCode>General</c:formatCode>
                <c:ptCount val="98"/>
                <c:pt idx="0">
                  <c:v>40.76</c:v>
                </c:pt>
                <c:pt idx="1">
                  <c:v>72.037999999999997</c:v>
                </c:pt>
                <c:pt idx="2">
                  <c:v>210.3</c:v>
                </c:pt>
                <c:pt idx="3">
                  <c:v>78.216999999999999</c:v>
                </c:pt>
                <c:pt idx="4">
                  <c:v>32.69</c:v>
                </c:pt>
                <c:pt idx="5">
                  <c:v>20.411000000000001</c:v>
                </c:pt>
                <c:pt idx="6">
                  <c:v>37.804000000000002</c:v>
                </c:pt>
                <c:pt idx="7">
                  <c:v>40.963999999999999</c:v>
                </c:pt>
                <c:pt idx="8">
                  <c:v>76.923000000000002</c:v>
                </c:pt>
                <c:pt idx="9">
                  <c:v>38.844999999999999</c:v>
                </c:pt>
                <c:pt idx="10">
                  <c:v>30.861000000000001</c:v>
                </c:pt>
                <c:pt idx="11">
                  <c:v>17.937999999999999</c:v>
                </c:pt>
                <c:pt idx="12">
                  <c:v>15.861000000000001</c:v>
                </c:pt>
                <c:pt idx="13">
                  <c:v>17.846</c:v>
                </c:pt>
                <c:pt idx="14">
                  <c:v>18.994</c:v>
                </c:pt>
                <c:pt idx="15">
                  <c:v>16.95</c:v>
                </c:pt>
                <c:pt idx="16">
                  <c:v>16.971</c:v>
                </c:pt>
                <c:pt idx="17">
                  <c:v>17.931000000000001</c:v>
                </c:pt>
                <c:pt idx="18">
                  <c:v>47.140999999999998</c:v>
                </c:pt>
                <c:pt idx="19">
                  <c:v>21.488</c:v>
                </c:pt>
                <c:pt idx="20">
                  <c:v>42.347999999999999</c:v>
                </c:pt>
                <c:pt idx="21">
                  <c:v>50.494999999999997</c:v>
                </c:pt>
                <c:pt idx="22">
                  <c:v>93.596999999999994</c:v>
                </c:pt>
                <c:pt idx="23">
                  <c:v>21.337</c:v>
                </c:pt>
                <c:pt idx="24">
                  <c:v>50.627000000000002</c:v>
                </c:pt>
                <c:pt idx="25">
                  <c:v>136.72</c:v>
                </c:pt>
                <c:pt idx="26">
                  <c:v>30.02</c:v>
                </c:pt>
                <c:pt idx="27">
                  <c:v>35.722000000000001</c:v>
                </c:pt>
                <c:pt idx="28">
                  <c:v>31.646999999999998</c:v>
                </c:pt>
                <c:pt idx="29">
                  <c:v>36.054000000000002</c:v>
                </c:pt>
                <c:pt idx="30">
                  <c:v>27.39</c:v>
                </c:pt>
                <c:pt idx="31">
                  <c:v>43.38</c:v>
                </c:pt>
                <c:pt idx="32">
                  <c:v>22.5</c:v>
                </c:pt>
                <c:pt idx="33">
                  <c:v>35.950000000000003</c:v>
                </c:pt>
                <c:pt idx="34">
                  <c:v>21.44</c:v>
                </c:pt>
                <c:pt idx="35">
                  <c:v>32.65</c:v>
                </c:pt>
                <c:pt idx="36">
                  <c:v>54.34</c:v>
                </c:pt>
                <c:pt idx="37">
                  <c:v>76.36</c:v>
                </c:pt>
                <c:pt idx="38">
                  <c:v>33.450000000000003</c:v>
                </c:pt>
                <c:pt idx="39">
                  <c:v>27.81</c:v>
                </c:pt>
                <c:pt idx="40">
                  <c:v>49.05</c:v>
                </c:pt>
                <c:pt idx="41">
                  <c:v>163.13</c:v>
                </c:pt>
                <c:pt idx="42">
                  <c:v>77.209999999999994</c:v>
                </c:pt>
                <c:pt idx="43">
                  <c:v>155.03</c:v>
                </c:pt>
                <c:pt idx="44">
                  <c:v>30.11</c:v>
                </c:pt>
                <c:pt idx="45">
                  <c:v>44.82</c:v>
                </c:pt>
                <c:pt idx="46">
                  <c:v>18.46</c:v>
                </c:pt>
                <c:pt idx="47">
                  <c:v>52.16</c:v>
                </c:pt>
                <c:pt idx="48">
                  <c:v>22.13</c:v>
                </c:pt>
                <c:pt idx="49">
                  <c:v>45.79</c:v>
                </c:pt>
                <c:pt idx="50">
                  <c:v>43.05</c:v>
                </c:pt>
                <c:pt idx="51">
                  <c:v>21.75</c:v>
                </c:pt>
                <c:pt idx="52">
                  <c:v>25.48</c:v>
                </c:pt>
                <c:pt idx="53">
                  <c:v>59.84</c:v>
                </c:pt>
                <c:pt idx="54">
                  <c:v>68.17</c:v>
                </c:pt>
                <c:pt idx="55">
                  <c:v>51.44</c:v>
                </c:pt>
                <c:pt idx="56">
                  <c:v>159.1</c:v>
                </c:pt>
                <c:pt idx="57">
                  <c:v>96.5</c:v>
                </c:pt>
                <c:pt idx="58">
                  <c:v>109.53</c:v>
                </c:pt>
                <c:pt idx="59">
                  <c:v>37.200000000000003</c:v>
                </c:pt>
                <c:pt idx="60">
                  <c:v>20.8</c:v>
                </c:pt>
                <c:pt idx="61">
                  <c:v>27.2</c:v>
                </c:pt>
                <c:pt idx="62">
                  <c:v>120.6</c:v>
                </c:pt>
                <c:pt idx="63">
                  <c:v>86.5</c:v>
                </c:pt>
                <c:pt idx="64">
                  <c:v>210.3</c:v>
                </c:pt>
                <c:pt idx="65">
                  <c:v>50.08</c:v>
                </c:pt>
                <c:pt idx="66">
                  <c:v>179.66</c:v>
                </c:pt>
                <c:pt idx="67">
                  <c:v>187.06</c:v>
                </c:pt>
                <c:pt idx="68">
                  <c:v>45.82</c:v>
                </c:pt>
                <c:pt idx="69">
                  <c:v>25.19</c:v>
                </c:pt>
                <c:pt idx="70">
                  <c:v>95.9</c:v>
                </c:pt>
                <c:pt idx="71">
                  <c:v>24.8</c:v>
                </c:pt>
                <c:pt idx="72">
                  <c:v>58.22</c:v>
                </c:pt>
                <c:pt idx="73">
                  <c:v>162.63999999999999</c:v>
                </c:pt>
                <c:pt idx="74">
                  <c:v>49.5</c:v>
                </c:pt>
                <c:pt idx="75">
                  <c:v>85.037000000000006</c:v>
                </c:pt>
                <c:pt idx="76">
                  <c:v>51.5</c:v>
                </c:pt>
                <c:pt idx="77">
                  <c:v>54.064</c:v>
                </c:pt>
                <c:pt idx="78">
                  <c:v>52.652999999999999</c:v>
                </c:pt>
                <c:pt idx="79">
                  <c:v>68.551000000000002</c:v>
                </c:pt>
                <c:pt idx="80">
                  <c:v>151.023</c:v>
                </c:pt>
                <c:pt idx="81">
                  <c:v>18.64</c:v>
                </c:pt>
                <c:pt idx="82">
                  <c:v>101.655</c:v>
                </c:pt>
                <c:pt idx="83">
                  <c:v>31.475000000000001</c:v>
                </c:pt>
                <c:pt idx="84">
                  <c:v>74.756</c:v>
                </c:pt>
                <c:pt idx="85">
                  <c:v>79.844999999999999</c:v>
                </c:pt>
                <c:pt idx="86">
                  <c:v>140.89599999999999</c:v>
                </c:pt>
                <c:pt idx="87">
                  <c:v>53.948</c:v>
                </c:pt>
                <c:pt idx="88">
                  <c:v>63.329000000000001</c:v>
                </c:pt>
                <c:pt idx="89">
                  <c:v>69.308000000000007</c:v>
                </c:pt>
                <c:pt idx="90">
                  <c:v>366.49400000000003</c:v>
                </c:pt>
                <c:pt idx="91">
                  <c:v>15.683999999999999</c:v>
                </c:pt>
                <c:pt idx="92">
                  <c:v>36.411999999999999</c:v>
                </c:pt>
                <c:pt idx="93">
                  <c:v>28.274999999999999</c:v>
                </c:pt>
                <c:pt idx="94">
                  <c:v>39.734999999999999</c:v>
                </c:pt>
                <c:pt idx="95">
                  <c:v>77.116</c:v>
                </c:pt>
                <c:pt idx="96">
                  <c:v>100.06699999999999</c:v>
                </c:pt>
                <c:pt idx="97">
                  <c:v>19.227</c:v>
                </c:pt>
              </c:numCache>
            </c:numRef>
          </c:xVal>
          <c:yVal>
            <c:numRef>
              <c:f>Curva_regional!$H$79:$H$176</c:f>
              <c:numCache>
                <c:formatCode>0.0</c:formatCode>
                <c:ptCount val="98"/>
                <c:pt idx="0">
                  <c:v>294</c:v>
                </c:pt>
                <c:pt idx="1">
                  <c:v>329</c:v>
                </c:pt>
                <c:pt idx="2">
                  <c:v>1137</c:v>
                </c:pt>
                <c:pt idx="3">
                  <c:v>842</c:v>
                </c:pt>
                <c:pt idx="4">
                  <c:v>248</c:v>
                </c:pt>
                <c:pt idx="5">
                  <c:v>246</c:v>
                </c:pt>
                <c:pt idx="6">
                  <c:v>207</c:v>
                </c:pt>
                <c:pt idx="7">
                  <c:v>351</c:v>
                </c:pt>
                <c:pt idx="8">
                  <c:v>324</c:v>
                </c:pt>
                <c:pt idx="9">
                  <c:v>327</c:v>
                </c:pt>
                <c:pt idx="10">
                  <c:v>224</c:v>
                </c:pt>
                <c:pt idx="11">
                  <c:v>167</c:v>
                </c:pt>
                <c:pt idx="12">
                  <c:v>85</c:v>
                </c:pt>
                <c:pt idx="13">
                  <c:v>41</c:v>
                </c:pt>
                <c:pt idx="14">
                  <c:v>121</c:v>
                </c:pt>
                <c:pt idx="15">
                  <c:v>88</c:v>
                </c:pt>
                <c:pt idx="16">
                  <c:v>77</c:v>
                </c:pt>
                <c:pt idx="17">
                  <c:v>86</c:v>
                </c:pt>
                <c:pt idx="18">
                  <c:v>749</c:v>
                </c:pt>
                <c:pt idx="19">
                  <c:v>107</c:v>
                </c:pt>
                <c:pt idx="20">
                  <c:v>220</c:v>
                </c:pt>
                <c:pt idx="21">
                  <c:v>262</c:v>
                </c:pt>
                <c:pt idx="22">
                  <c:v>723</c:v>
                </c:pt>
                <c:pt idx="23">
                  <c:v>275</c:v>
                </c:pt>
                <c:pt idx="24">
                  <c:v>69</c:v>
                </c:pt>
                <c:pt idx="25">
                  <c:v>1059</c:v>
                </c:pt>
                <c:pt idx="26">
                  <c:v>38</c:v>
                </c:pt>
                <c:pt idx="27">
                  <c:v>131</c:v>
                </c:pt>
                <c:pt idx="28">
                  <c:v>74</c:v>
                </c:pt>
                <c:pt idx="29">
                  <c:v>124</c:v>
                </c:pt>
                <c:pt idx="30">
                  <c:v>105</c:v>
                </c:pt>
                <c:pt idx="31">
                  <c:v>35</c:v>
                </c:pt>
                <c:pt idx="32">
                  <c:v>95</c:v>
                </c:pt>
                <c:pt idx="33">
                  <c:v>78</c:v>
                </c:pt>
                <c:pt idx="34">
                  <c:v>12</c:v>
                </c:pt>
                <c:pt idx="35">
                  <c:v>330</c:v>
                </c:pt>
                <c:pt idx="36">
                  <c:v>179</c:v>
                </c:pt>
                <c:pt idx="37">
                  <c:v>371</c:v>
                </c:pt>
                <c:pt idx="38">
                  <c:v>62</c:v>
                </c:pt>
                <c:pt idx="39">
                  <c:v>147</c:v>
                </c:pt>
                <c:pt idx="40">
                  <c:v>106</c:v>
                </c:pt>
                <c:pt idx="41">
                  <c:v>497</c:v>
                </c:pt>
                <c:pt idx="42">
                  <c:v>161</c:v>
                </c:pt>
                <c:pt idx="43">
                  <c:v>209</c:v>
                </c:pt>
                <c:pt idx="44">
                  <c:v>89</c:v>
                </c:pt>
                <c:pt idx="45">
                  <c:v>149</c:v>
                </c:pt>
                <c:pt idx="46">
                  <c:v>54</c:v>
                </c:pt>
                <c:pt idx="47">
                  <c:v>323</c:v>
                </c:pt>
                <c:pt idx="48">
                  <c:v>102</c:v>
                </c:pt>
                <c:pt idx="49">
                  <c:v>303</c:v>
                </c:pt>
                <c:pt idx="50">
                  <c:v>58</c:v>
                </c:pt>
                <c:pt idx="51">
                  <c:v>54</c:v>
                </c:pt>
                <c:pt idx="52">
                  <c:v>103</c:v>
                </c:pt>
                <c:pt idx="53">
                  <c:v>286</c:v>
                </c:pt>
                <c:pt idx="54">
                  <c:v>550</c:v>
                </c:pt>
                <c:pt idx="55">
                  <c:v>207</c:v>
                </c:pt>
                <c:pt idx="56">
                  <c:v>556</c:v>
                </c:pt>
                <c:pt idx="57">
                  <c:v>256</c:v>
                </c:pt>
                <c:pt idx="58">
                  <c:v>341</c:v>
                </c:pt>
                <c:pt idx="59">
                  <c:v>274</c:v>
                </c:pt>
                <c:pt idx="60">
                  <c:v>57</c:v>
                </c:pt>
                <c:pt idx="61">
                  <c:v>76</c:v>
                </c:pt>
                <c:pt idx="62">
                  <c:v>121</c:v>
                </c:pt>
                <c:pt idx="63">
                  <c:v>301</c:v>
                </c:pt>
                <c:pt idx="64">
                  <c:v>528</c:v>
                </c:pt>
                <c:pt idx="65">
                  <c:v>114</c:v>
                </c:pt>
                <c:pt idx="66">
                  <c:v>343</c:v>
                </c:pt>
                <c:pt idx="67">
                  <c:v>209</c:v>
                </c:pt>
                <c:pt idx="68">
                  <c:v>76</c:v>
                </c:pt>
                <c:pt idx="69">
                  <c:v>103</c:v>
                </c:pt>
                <c:pt idx="70">
                  <c:v>166</c:v>
                </c:pt>
                <c:pt idx="71">
                  <c:v>93</c:v>
                </c:pt>
                <c:pt idx="72">
                  <c:v>344</c:v>
                </c:pt>
                <c:pt idx="73">
                  <c:v>247</c:v>
                </c:pt>
                <c:pt idx="74">
                  <c:v>56</c:v>
                </c:pt>
                <c:pt idx="75">
                  <c:v>156</c:v>
                </c:pt>
                <c:pt idx="76">
                  <c:v>74</c:v>
                </c:pt>
                <c:pt idx="77">
                  <c:v>89</c:v>
                </c:pt>
                <c:pt idx="78">
                  <c:v>50</c:v>
                </c:pt>
                <c:pt idx="79">
                  <c:v>254</c:v>
                </c:pt>
                <c:pt idx="80">
                  <c:v>440</c:v>
                </c:pt>
                <c:pt idx="81">
                  <c:v>274</c:v>
                </c:pt>
                <c:pt idx="82">
                  <c:v>191</c:v>
                </c:pt>
                <c:pt idx="83">
                  <c:v>153</c:v>
                </c:pt>
                <c:pt idx="84">
                  <c:v>70</c:v>
                </c:pt>
                <c:pt idx="85">
                  <c:v>191</c:v>
                </c:pt>
                <c:pt idx="86">
                  <c:v>175</c:v>
                </c:pt>
                <c:pt idx="87">
                  <c:v>230</c:v>
                </c:pt>
                <c:pt idx="88">
                  <c:v>257</c:v>
                </c:pt>
                <c:pt idx="89">
                  <c:v>256</c:v>
                </c:pt>
                <c:pt idx="90">
                  <c:v>256</c:v>
                </c:pt>
                <c:pt idx="91">
                  <c:v>18</c:v>
                </c:pt>
                <c:pt idx="92">
                  <c:v>288</c:v>
                </c:pt>
                <c:pt idx="93">
                  <c:v>38</c:v>
                </c:pt>
                <c:pt idx="94">
                  <c:v>73</c:v>
                </c:pt>
                <c:pt idx="95">
                  <c:v>242</c:v>
                </c:pt>
                <c:pt idx="96">
                  <c:v>61</c:v>
                </c:pt>
                <c:pt idx="97">
                  <c:v>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180-4AE7-8135-C90524CE2197}"/>
            </c:ext>
          </c:extLst>
        </c:ser>
        <c:ser>
          <c:idx val="2"/>
          <c:order val="1"/>
          <c:tx>
            <c:strRef>
              <c:f>Curva_regional!$B$177</c:f>
              <c:strCache>
                <c:ptCount val="1"/>
                <c:pt idx="0">
                  <c:v>La Herencia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Curva_regional!$E$177:$E$268</c:f>
              <c:numCache>
                <c:formatCode>General</c:formatCode>
                <c:ptCount val="92"/>
                <c:pt idx="0">
                  <c:v>13.09</c:v>
                </c:pt>
                <c:pt idx="1">
                  <c:v>9.3729999999999993</c:v>
                </c:pt>
                <c:pt idx="2">
                  <c:v>9.43</c:v>
                </c:pt>
                <c:pt idx="3">
                  <c:v>11.48</c:v>
                </c:pt>
                <c:pt idx="4">
                  <c:v>7.51</c:v>
                </c:pt>
                <c:pt idx="5">
                  <c:v>5.99</c:v>
                </c:pt>
                <c:pt idx="6">
                  <c:v>5.76</c:v>
                </c:pt>
                <c:pt idx="7">
                  <c:v>9.33</c:v>
                </c:pt>
                <c:pt idx="8">
                  <c:v>15.81</c:v>
                </c:pt>
                <c:pt idx="9">
                  <c:v>14.21</c:v>
                </c:pt>
                <c:pt idx="10">
                  <c:v>13.01</c:v>
                </c:pt>
                <c:pt idx="11">
                  <c:v>9.52</c:v>
                </c:pt>
                <c:pt idx="12">
                  <c:v>16.79</c:v>
                </c:pt>
                <c:pt idx="13">
                  <c:v>7.99</c:v>
                </c:pt>
                <c:pt idx="14">
                  <c:v>9.2799999999999994</c:v>
                </c:pt>
                <c:pt idx="15">
                  <c:v>18.86</c:v>
                </c:pt>
                <c:pt idx="16">
                  <c:v>19.87</c:v>
                </c:pt>
                <c:pt idx="17">
                  <c:v>14.76</c:v>
                </c:pt>
                <c:pt idx="18">
                  <c:v>10.62</c:v>
                </c:pt>
                <c:pt idx="19">
                  <c:v>16.79</c:v>
                </c:pt>
                <c:pt idx="20">
                  <c:v>18.39</c:v>
                </c:pt>
                <c:pt idx="21">
                  <c:v>11.35</c:v>
                </c:pt>
                <c:pt idx="22">
                  <c:v>21.67</c:v>
                </c:pt>
                <c:pt idx="23">
                  <c:v>12.08</c:v>
                </c:pt>
                <c:pt idx="24">
                  <c:v>10.81</c:v>
                </c:pt>
                <c:pt idx="25">
                  <c:v>17.97</c:v>
                </c:pt>
                <c:pt idx="26">
                  <c:v>12.77</c:v>
                </c:pt>
                <c:pt idx="27">
                  <c:v>11.6</c:v>
                </c:pt>
                <c:pt idx="28">
                  <c:v>12.7</c:v>
                </c:pt>
                <c:pt idx="29">
                  <c:v>12.68</c:v>
                </c:pt>
                <c:pt idx="30">
                  <c:v>12.58</c:v>
                </c:pt>
                <c:pt idx="31">
                  <c:v>16.309999999999999</c:v>
                </c:pt>
                <c:pt idx="32">
                  <c:v>23.83</c:v>
                </c:pt>
                <c:pt idx="33">
                  <c:v>25.92</c:v>
                </c:pt>
                <c:pt idx="34">
                  <c:v>30.88</c:v>
                </c:pt>
                <c:pt idx="35">
                  <c:v>10.145</c:v>
                </c:pt>
                <c:pt idx="36">
                  <c:v>13.42</c:v>
                </c:pt>
                <c:pt idx="37">
                  <c:v>11.61</c:v>
                </c:pt>
                <c:pt idx="38">
                  <c:v>10.7</c:v>
                </c:pt>
                <c:pt idx="39">
                  <c:v>11.32</c:v>
                </c:pt>
                <c:pt idx="40">
                  <c:v>11.74</c:v>
                </c:pt>
                <c:pt idx="41">
                  <c:v>10.97</c:v>
                </c:pt>
                <c:pt idx="42">
                  <c:v>16.98</c:v>
                </c:pt>
                <c:pt idx="43">
                  <c:v>15.68</c:v>
                </c:pt>
                <c:pt idx="44">
                  <c:v>10.81</c:v>
                </c:pt>
                <c:pt idx="45">
                  <c:v>8.82</c:v>
                </c:pt>
                <c:pt idx="46">
                  <c:v>10.93</c:v>
                </c:pt>
                <c:pt idx="47">
                  <c:v>11.03</c:v>
                </c:pt>
                <c:pt idx="48">
                  <c:v>9.31</c:v>
                </c:pt>
                <c:pt idx="49">
                  <c:v>7.79</c:v>
                </c:pt>
                <c:pt idx="50">
                  <c:v>10.32</c:v>
                </c:pt>
                <c:pt idx="51">
                  <c:v>7.89</c:v>
                </c:pt>
                <c:pt idx="52">
                  <c:v>6.2</c:v>
                </c:pt>
                <c:pt idx="53">
                  <c:v>7.7</c:v>
                </c:pt>
                <c:pt idx="54">
                  <c:v>5.22</c:v>
                </c:pt>
                <c:pt idx="55">
                  <c:v>3.81</c:v>
                </c:pt>
                <c:pt idx="56">
                  <c:v>6.2</c:v>
                </c:pt>
                <c:pt idx="57">
                  <c:v>16.7</c:v>
                </c:pt>
                <c:pt idx="58">
                  <c:v>20.45</c:v>
                </c:pt>
                <c:pt idx="59">
                  <c:v>5.26</c:v>
                </c:pt>
                <c:pt idx="60">
                  <c:v>8.19</c:v>
                </c:pt>
                <c:pt idx="61">
                  <c:v>9.4600000000000009</c:v>
                </c:pt>
                <c:pt idx="62">
                  <c:v>6.95</c:v>
                </c:pt>
                <c:pt idx="63">
                  <c:v>19.47</c:v>
                </c:pt>
                <c:pt idx="64">
                  <c:v>21.52</c:v>
                </c:pt>
                <c:pt idx="65">
                  <c:v>13.955</c:v>
                </c:pt>
                <c:pt idx="66">
                  <c:v>29.36</c:v>
                </c:pt>
                <c:pt idx="67">
                  <c:v>17.686</c:v>
                </c:pt>
                <c:pt idx="68">
                  <c:v>20.681999999999999</c:v>
                </c:pt>
                <c:pt idx="69">
                  <c:v>14.632999999999999</c:v>
                </c:pt>
                <c:pt idx="70">
                  <c:v>15.404</c:v>
                </c:pt>
                <c:pt idx="71">
                  <c:v>16.61</c:v>
                </c:pt>
                <c:pt idx="72">
                  <c:v>27.791</c:v>
                </c:pt>
                <c:pt idx="73">
                  <c:v>10.71</c:v>
                </c:pt>
                <c:pt idx="74">
                  <c:v>7.68</c:v>
                </c:pt>
                <c:pt idx="75">
                  <c:v>16.507999999999999</c:v>
                </c:pt>
                <c:pt idx="76">
                  <c:v>13.837999999999999</c:v>
                </c:pt>
                <c:pt idx="77">
                  <c:v>14.69</c:v>
                </c:pt>
                <c:pt idx="78">
                  <c:v>19.513999999999999</c:v>
                </c:pt>
                <c:pt idx="79">
                  <c:v>22.015999999999998</c:v>
                </c:pt>
                <c:pt idx="80">
                  <c:v>21.477</c:v>
                </c:pt>
                <c:pt idx="81">
                  <c:v>29.681999999999999</c:v>
                </c:pt>
                <c:pt idx="82">
                  <c:v>5.63</c:v>
                </c:pt>
                <c:pt idx="83">
                  <c:v>21.03</c:v>
                </c:pt>
                <c:pt idx="84">
                  <c:v>16.079000000000001</c:v>
                </c:pt>
                <c:pt idx="85">
                  <c:v>29.280999999999999</c:v>
                </c:pt>
                <c:pt idx="86">
                  <c:v>15.476000000000001</c:v>
                </c:pt>
                <c:pt idx="87">
                  <c:v>8.3209999999999997</c:v>
                </c:pt>
                <c:pt idx="88">
                  <c:v>16.353000000000002</c:v>
                </c:pt>
                <c:pt idx="89">
                  <c:v>18.913</c:v>
                </c:pt>
                <c:pt idx="90">
                  <c:v>17.536000000000001</c:v>
                </c:pt>
                <c:pt idx="91">
                  <c:v>38.69</c:v>
                </c:pt>
              </c:numCache>
            </c:numRef>
          </c:xVal>
          <c:yVal>
            <c:numRef>
              <c:f>Curva_regional!$H$177:$H$268</c:f>
              <c:numCache>
                <c:formatCode>0.0</c:formatCode>
                <c:ptCount val="92"/>
                <c:pt idx="0">
                  <c:v>29</c:v>
                </c:pt>
                <c:pt idx="1">
                  <c:v>5</c:v>
                </c:pt>
                <c:pt idx="2">
                  <c:v>29</c:v>
                </c:pt>
                <c:pt idx="3">
                  <c:v>31</c:v>
                </c:pt>
                <c:pt idx="4">
                  <c:v>27</c:v>
                </c:pt>
                <c:pt idx="5">
                  <c:v>29</c:v>
                </c:pt>
                <c:pt idx="6">
                  <c:v>32</c:v>
                </c:pt>
                <c:pt idx="7">
                  <c:v>55</c:v>
                </c:pt>
                <c:pt idx="8">
                  <c:v>39</c:v>
                </c:pt>
                <c:pt idx="9">
                  <c:v>30</c:v>
                </c:pt>
                <c:pt idx="10">
                  <c:v>22</c:v>
                </c:pt>
                <c:pt idx="11">
                  <c:v>32</c:v>
                </c:pt>
                <c:pt idx="12">
                  <c:v>29</c:v>
                </c:pt>
                <c:pt idx="13">
                  <c:v>43</c:v>
                </c:pt>
                <c:pt idx="14">
                  <c:v>28</c:v>
                </c:pt>
                <c:pt idx="15">
                  <c:v>39</c:v>
                </c:pt>
                <c:pt idx="16">
                  <c:v>32</c:v>
                </c:pt>
                <c:pt idx="17">
                  <c:v>26</c:v>
                </c:pt>
                <c:pt idx="18">
                  <c:v>27</c:v>
                </c:pt>
                <c:pt idx="19">
                  <c:v>29</c:v>
                </c:pt>
                <c:pt idx="20">
                  <c:v>68</c:v>
                </c:pt>
                <c:pt idx="21">
                  <c:v>29</c:v>
                </c:pt>
                <c:pt idx="22">
                  <c:v>26</c:v>
                </c:pt>
                <c:pt idx="23">
                  <c:v>26</c:v>
                </c:pt>
                <c:pt idx="24">
                  <c:v>32</c:v>
                </c:pt>
                <c:pt idx="25">
                  <c:v>31</c:v>
                </c:pt>
                <c:pt idx="26">
                  <c:v>29</c:v>
                </c:pt>
                <c:pt idx="27">
                  <c:v>26</c:v>
                </c:pt>
                <c:pt idx="28">
                  <c:v>22</c:v>
                </c:pt>
                <c:pt idx="29">
                  <c:v>36</c:v>
                </c:pt>
                <c:pt idx="30">
                  <c:v>30</c:v>
                </c:pt>
                <c:pt idx="31">
                  <c:v>27</c:v>
                </c:pt>
                <c:pt idx="32">
                  <c:v>25</c:v>
                </c:pt>
                <c:pt idx="33">
                  <c:v>39</c:v>
                </c:pt>
                <c:pt idx="34">
                  <c:v>39</c:v>
                </c:pt>
                <c:pt idx="35">
                  <c:v>9</c:v>
                </c:pt>
                <c:pt idx="36">
                  <c:v>24</c:v>
                </c:pt>
                <c:pt idx="37">
                  <c:v>27</c:v>
                </c:pt>
                <c:pt idx="38">
                  <c:v>28</c:v>
                </c:pt>
                <c:pt idx="39">
                  <c:v>25</c:v>
                </c:pt>
                <c:pt idx="40">
                  <c:v>10</c:v>
                </c:pt>
                <c:pt idx="41">
                  <c:v>22</c:v>
                </c:pt>
                <c:pt idx="42">
                  <c:v>44</c:v>
                </c:pt>
                <c:pt idx="43">
                  <c:v>28</c:v>
                </c:pt>
                <c:pt idx="44">
                  <c:v>26</c:v>
                </c:pt>
                <c:pt idx="45">
                  <c:v>25</c:v>
                </c:pt>
                <c:pt idx="46">
                  <c:v>26</c:v>
                </c:pt>
                <c:pt idx="47">
                  <c:v>20</c:v>
                </c:pt>
                <c:pt idx="48">
                  <c:v>29</c:v>
                </c:pt>
                <c:pt idx="49">
                  <c:v>23</c:v>
                </c:pt>
                <c:pt idx="50">
                  <c:v>27</c:v>
                </c:pt>
                <c:pt idx="51">
                  <c:v>25</c:v>
                </c:pt>
                <c:pt idx="52">
                  <c:v>24</c:v>
                </c:pt>
                <c:pt idx="53">
                  <c:v>28</c:v>
                </c:pt>
                <c:pt idx="54">
                  <c:v>26</c:v>
                </c:pt>
                <c:pt idx="55">
                  <c:v>25</c:v>
                </c:pt>
                <c:pt idx="56">
                  <c:v>27</c:v>
                </c:pt>
                <c:pt idx="57">
                  <c:v>24</c:v>
                </c:pt>
                <c:pt idx="58">
                  <c:v>10</c:v>
                </c:pt>
                <c:pt idx="59">
                  <c:v>26</c:v>
                </c:pt>
                <c:pt idx="60">
                  <c:v>13</c:v>
                </c:pt>
                <c:pt idx="61">
                  <c:v>36</c:v>
                </c:pt>
                <c:pt idx="62">
                  <c:v>37</c:v>
                </c:pt>
                <c:pt idx="63">
                  <c:v>27</c:v>
                </c:pt>
                <c:pt idx="64">
                  <c:v>39</c:v>
                </c:pt>
                <c:pt idx="65">
                  <c:v>25</c:v>
                </c:pt>
                <c:pt idx="66">
                  <c:v>51</c:v>
                </c:pt>
                <c:pt idx="67">
                  <c:v>25</c:v>
                </c:pt>
                <c:pt idx="68">
                  <c:v>52</c:v>
                </c:pt>
                <c:pt idx="69">
                  <c:v>24</c:v>
                </c:pt>
                <c:pt idx="70">
                  <c:v>13</c:v>
                </c:pt>
                <c:pt idx="71">
                  <c:v>15</c:v>
                </c:pt>
                <c:pt idx="72">
                  <c:v>16</c:v>
                </c:pt>
                <c:pt idx="73">
                  <c:v>18</c:v>
                </c:pt>
                <c:pt idx="74">
                  <c:v>19</c:v>
                </c:pt>
                <c:pt idx="75">
                  <c:v>19</c:v>
                </c:pt>
                <c:pt idx="76">
                  <c:v>19</c:v>
                </c:pt>
                <c:pt idx="77">
                  <c:v>69</c:v>
                </c:pt>
                <c:pt idx="78">
                  <c:v>50</c:v>
                </c:pt>
                <c:pt idx="79">
                  <c:v>61</c:v>
                </c:pt>
                <c:pt idx="80">
                  <c:v>56</c:v>
                </c:pt>
                <c:pt idx="81">
                  <c:v>33</c:v>
                </c:pt>
                <c:pt idx="82">
                  <c:v>69</c:v>
                </c:pt>
                <c:pt idx="83">
                  <c:v>82</c:v>
                </c:pt>
                <c:pt idx="84">
                  <c:v>101</c:v>
                </c:pt>
                <c:pt idx="85">
                  <c:v>28</c:v>
                </c:pt>
                <c:pt idx="86">
                  <c:v>34</c:v>
                </c:pt>
                <c:pt idx="87">
                  <c:v>102</c:v>
                </c:pt>
                <c:pt idx="88">
                  <c:v>22</c:v>
                </c:pt>
                <c:pt idx="89">
                  <c:v>37</c:v>
                </c:pt>
                <c:pt idx="90">
                  <c:v>162</c:v>
                </c:pt>
                <c:pt idx="91">
                  <c:v>235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180-4AE7-8135-C90524CE2197}"/>
            </c:ext>
          </c:extLst>
        </c:ser>
        <c:ser>
          <c:idx val="3"/>
          <c:order val="2"/>
          <c:tx>
            <c:strRef>
              <c:f>Curva_regional!$B$269</c:f>
              <c:strCache>
                <c:ptCount val="1"/>
                <c:pt idx="0">
                  <c:v>Albania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Curva_regional!$E$269:$E$346</c:f>
              <c:numCache>
                <c:formatCode>General</c:formatCode>
                <c:ptCount val="78"/>
                <c:pt idx="0">
                  <c:v>7.16</c:v>
                </c:pt>
                <c:pt idx="1">
                  <c:v>6.23</c:v>
                </c:pt>
                <c:pt idx="2">
                  <c:v>5.91</c:v>
                </c:pt>
                <c:pt idx="3">
                  <c:v>5.0599999999999996</c:v>
                </c:pt>
                <c:pt idx="4">
                  <c:v>5.15</c:v>
                </c:pt>
                <c:pt idx="5">
                  <c:v>3.52</c:v>
                </c:pt>
                <c:pt idx="6">
                  <c:v>14.25</c:v>
                </c:pt>
                <c:pt idx="7">
                  <c:v>10.06</c:v>
                </c:pt>
                <c:pt idx="8">
                  <c:v>11.49</c:v>
                </c:pt>
                <c:pt idx="9">
                  <c:v>8.6199999999999992</c:v>
                </c:pt>
                <c:pt idx="10">
                  <c:v>10.7</c:v>
                </c:pt>
                <c:pt idx="11">
                  <c:v>11.35</c:v>
                </c:pt>
                <c:pt idx="12">
                  <c:v>5.83</c:v>
                </c:pt>
                <c:pt idx="13">
                  <c:v>17.03</c:v>
                </c:pt>
                <c:pt idx="14">
                  <c:v>7.3</c:v>
                </c:pt>
                <c:pt idx="15">
                  <c:v>33.29</c:v>
                </c:pt>
                <c:pt idx="16">
                  <c:v>11.75</c:v>
                </c:pt>
                <c:pt idx="17">
                  <c:v>9.92</c:v>
                </c:pt>
                <c:pt idx="18">
                  <c:v>14.36</c:v>
                </c:pt>
                <c:pt idx="19">
                  <c:v>9.92</c:v>
                </c:pt>
                <c:pt idx="20">
                  <c:v>9.23</c:v>
                </c:pt>
                <c:pt idx="21">
                  <c:v>8.0299999999999994</c:v>
                </c:pt>
                <c:pt idx="22">
                  <c:v>11.06</c:v>
                </c:pt>
                <c:pt idx="23">
                  <c:v>19.14</c:v>
                </c:pt>
                <c:pt idx="24">
                  <c:v>11.79</c:v>
                </c:pt>
                <c:pt idx="25">
                  <c:v>14.41</c:v>
                </c:pt>
                <c:pt idx="26">
                  <c:v>7.17</c:v>
                </c:pt>
                <c:pt idx="27">
                  <c:v>6.12</c:v>
                </c:pt>
                <c:pt idx="28">
                  <c:v>9.74</c:v>
                </c:pt>
                <c:pt idx="29">
                  <c:v>10.09</c:v>
                </c:pt>
                <c:pt idx="30">
                  <c:v>19.27</c:v>
                </c:pt>
                <c:pt idx="31">
                  <c:v>10.28</c:v>
                </c:pt>
                <c:pt idx="32">
                  <c:v>11.61</c:v>
                </c:pt>
                <c:pt idx="33">
                  <c:v>18.61</c:v>
                </c:pt>
                <c:pt idx="34">
                  <c:v>28.86</c:v>
                </c:pt>
                <c:pt idx="35">
                  <c:v>10.55</c:v>
                </c:pt>
                <c:pt idx="36">
                  <c:v>16.16</c:v>
                </c:pt>
                <c:pt idx="37">
                  <c:v>7.7</c:v>
                </c:pt>
                <c:pt idx="38">
                  <c:v>7.73</c:v>
                </c:pt>
                <c:pt idx="39">
                  <c:v>6.4</c:v>
                </c:pt>
                <c:pt idx="40">
                  <c:v>7.56</c:v>
                </c:pt>
                <c:pt idx="41">
                  <c:v>5.74</c:v>
                </c:pt>
                <c:pt idx="42">
                  <c:v>8.94</c:v>
                </c:pt>
                <c:pt idx="43">
                  <c:v>6.41</c:v>
                </c:pt>
                <c:pt idx="44">
                  <c:v>8.64</c:v>
                </c:pt>
                <c:pt idx="45">
                  <c:v>6.87</c:v>
                </c:pt>
                <c:pt idx="46">
                  <c:v>10.91</c:v>
                </c:pt>
                <c:pt idx="47">
                  <c:v>9</c:v>
                </c:pt>
                <c:pt idx="48">
                  <c:v>5.86</c:v>
                </c:pt>
                <c:pt idx="49">
                  <c:v>9.8699999999999992</c:v>
                </c:pt>
                <c:pt idx="50">
                  <c:v>5.17</c:v>
                </c:pt>
                <c:pt idx="51">
                  <c:v>6.7</c:v>
                </c:pt>
                <c:pt idx="52">
                  <c:v>3.5</c:v>
                </c:pt>
                <c:pt idx="53">
                  <c:v>3.76</c:v>
                </c:pt>
                <c:pt idx="54">
                  <c:v>5.47</c:v>
                </c:pt>
                <c:pt idx="55">
                  <c:v>9.6999999999999993</c:v>
                </c:pt>
                <c:pt idx="56">
                  <c:v>4.4400000000000004</c:v>
                </c:pt>
                <c:pt idx="57">
                  <c:v>3.82</c:v>
                </c:pt>
                <c:pt idx="58">
                  <c:v>3.57</c:v>
                </c:pt>
                <c:pt idx="59">
                  <c:v>8.33</c:v>
                </c:pt>
                <c:pt idx="60">
                  <c:v>7.59</c:v>
                </c:pt>
                <c:pt idx="61">
                  <c:v>8.0500000000000007</c:v>
                </c:pt>
                <c:pt idx="62">
                  <c:v>17.420000000000002</c:v>
                </c:pt>
                <c:pt idx="63">
                  <c:v>8.3360000000000003</c:v>
                </c:pt>
                <c:pt idx="64">
                  <c:v>7.5869999999999997</c:v>
                </c:pt>
                <c:pt idx="65">
                  <c:v>19.308</c:v>
                </c:pt>
                <c:pt idx="66">
                  <c:v>18.527999999999999</c:v>
                </c:pt>
                <c:pt idx="67">
                  <c:v>9.3960000000000008</c:v>
                </c:pt>
                <c:pt idx="68">
                  <c:v>10.404</c:v>
                </c:pt>
                <c:pt idx="69">
                  <c:v>20.893999999999998</c:v>
                </c:pt>
                <c:pt idx="70">
                  <c:v>13.278</c:v>
                </c:pt>
                <c:pt idx="71">
                  <c:v>12.791</c:v>
                </c:pt>
                <c:pt idx="72">
                  <c:v>13.278</c:v>
                </c:pt>
                <c:pt idx="73">
                  <c:v>11.632</c:v>
                </c:pt>
                <c:pt idx="74">
                  <c:v>6.4009999999999998</c:v>
                </c:pt>
                <c:pt idx="75">
                  <c:v>22.550999999999998</c:v>
                </c:pt>
                <c:pt idx="76">
                  <c:v>21.399000000000001</c:v>
                </c:pt>
                <c:pt idx="77">
                  <c:v>10.826000000000001</c:v>
                </c:pt>
              </c:numCache>
            </c:numRef>
          </c:xVal>
          <c:yVal>
            <c:numRef>
              <c:f>Curva_regional!$H$269:$H$346</c:f>
              <c:numCache>
                <c:formatCode>0.0</c:formatCode>
                <c:ptCount val="78"/>
                <c:pt idx="0">
                  <c:v>19</c:v>
                </c:pt>
                <c:pt idx="1">
                  <c:v>19</c:v>
                </c:pt>
                <c:pt idx="2">
                  <c:v>32</c:v>
                </c:pt>
                <c:pt idx="3">
                  <c:v>30</c:v>
                </c:pt>
                <c:pt idx="4">
                  <c:v>30</c:v>
                </c:pt>
                <c:pt idx="5">
                  <c:v>32</c:v>
                </c:pt>
                <c:pt idx="6">
                  <c:v>36</c:v>
                </c:pt>
                <c:pt idx="7">
                  <c:v>28</c:v>
                </c:pt>
                <c:pt idx="8">
                  <c:v>33</c:v>
                </c:pt>
                <c:pt idx="9">
                  <c:v>35</c:v>
                </c:pt>
                <c:pt idx="10">
                  <c:v>69</c:v>
                </c:pt>
                <c:pt idx="11">
                  <c:v>31</c:v>
                </c:pt>
                <c:pt idx="12">
                  <c:v>33</c:v>
                </c:pt>
                <c:pt idx="13">
                  <c:v>44</c:v>
                </c:pt>
                <c:pt idx="14">
                  <c:v>34</c:v>
                </c:pt>
                <c:pt idx="15">
                  <c:v>46</c:v>
                </c:pt>
                <c:pt idx="16">
                  <c:v>27</c:v>
                </c:pt>
                <c:pt idx="17">
                  <c:v>28</c:v>
                </c:pt>
                <c:pt idx="18">
                  <c:v>68</c:v>
                </c:pt>
                <c:pt idx="19">
                  <c:v>37</c:v>
                </c:pt>
                <c:pt idx="20">
                  <c:v>26</c:v>
                </c:pt>
                <c:pt idx="21">
                  <c:v>37</c:v>
                </c:pt>
                <c:pt idx="22">
                  <c:v>33</c:v>
                </c:pt>
                <c:pt idx="23">
                  <c:v>30</c:v>
                </c:pt>
                <c:pt idx="24">
                  <c:v>29</c:v>
                </c:pt>
                <c:pt idx="25">
                  <c:v>33</c:v>
                </c:pt>
                <c:pt idx="26">
                  <c:v>32</c:v>
                </c:pt>
                <c:pt idx="27">
                  <c:v>29</c:v>
                </c:pt>
                <c:pt idx="28">
                  <c:v>51</c:v>
                </c:pt>
                <c:pt idx="29">
                  <c:v>32</c:v>
                </c:pt>
                <c:pt idx="30">
                  <c:v>37</c:v>
                </c:pt>
                <c:pt idx="31">
                  <c:v>31</c:v>
                </c:pt>
                <c:pt idx="32">
                  <c:v>34</c:v>
                </c:pt>
                <c:pt idx="33">
                  <c:v>32</c:v>
                </c:pt>
                <c:pt idx="34">
                  <c:v>86</c:v>
                </c:pt>
                <c:pt idx="35">
                  <c:v>77</c:v>
                </c:pt>
                <c:pt idx="36">
                  <c:v>117</c:v>
                </c:pt>
                <c:pt idx="37">
                  <c:v>33</c:v>
                </c:pt>
                <c:pt idx="38">
                  <c:v>31</c:v>
                </c:pt>
                <c:pt idx="39">
                  <c:v>34</c:v>
                </c:pt>
                <c:pt idx="40">
                  <c:v>28</c:v>
                </c:pt>
                <c:pt idx="41">
                  <c:v>41</c:v>
                </c:pt>
                <c:pt idx="42">
                  <c:v>18</c:v>
                </c:pt>
                <c:pt idx="43">
                  <c:v>30</c:v>
                </c:pt>
                <c:pt idx="44">
                  <c:v>31</c:v>
                </c:pt>
                <c:pt idx="45">
                  <c:v>23</c:v>
                </c:pt>
                <c:pt idx="46">
                  <c:v>30</c:v>
                </c:pt>
                <c:pt idx="47">
                  <c:v>22</c:v>
                </c:pt>
                <c:pt idx="48">
                  <c:v>42</c:v>
                </c:pt>
                <c:pt idx="49">
                  <c:v>32</c:v>
                </c:pt>
                <c:pt idx="50">
                  <c:v>30</c:v>
                </c:pt>
                <c:pt idx="51">
                  <c:v>30</c:v>
                </c:pt>
                <c:pt idx="52">
                  <c:v>30</c:v>
                </c:pt>
                <c:pt idx="53">
                  <c:v>39</c:v>
                </c:pt>
                <c:pt idx="54">
                  <c:v>44</c:v>
                </c:pt>
                <c:pt idx="55">
                  <c:v>32</c:v>
                </c:pt>
                <c:pt idx="56">
                  <c:v>54</c:v>
                </c:pt>
                <c:pt idx="57">
                  <c:v>17</c:v>
                </c:pt>
                <c:pt idx="58">
                  <c:v>18</c:v>
                </c:pt>
                <c:pt idx="59">
                  <c:v>28</c:v>
                </c:pt>
                <c:pt idx="60">
                  <c:v>29</c:v>
                </c:pt>
                <c:pt idx="61">
                  <c:v>34</c:v>
                </c:pt>
                <c:pt idx="62">
                  <c:v>30</c:v>
                </c:pt>
                <c:pt idx="63">
                  <c:v>31</c:v>
                </c:pt>
                <c:pt idx="64">
                  <c:v>64</c:v>
                </c:pt>
                <c:pt idx="65">
                  <c:v>70</c:v>
                </c:pt>
                <c:pt idx="66">
                  <c:v>57</c:v>
                </c:pt>
                <c:pt idx="67">
                  <c:v>39</c:v>
                </c:pt>
                <c:pt idx="68">
                  <c:v>15</c:v>
                </c:pt>
                <c:pt idx="69">
                  <c:v>140</c:v>
                </c:pt>
                <c:pt idx="70">
                  <c:v>25</c:v>
                </c:pt>
                <c:pt idx="71">
                  <c:v>14</c:v>
                </c:pt>
                <c:pt idx="72">
                  <c:v>25</c:v>
                </c:pt>
                <c:pt idx="73">
                  <c:v>33</c:v>
                </c:pt>
                <c:pt idx="74">
                  <c:v>33</c:v>
                </c:pt>
                <c:pt idx="75">
                  <c:v>51</c:v>
                </c:pt>
                <c:pt idx="76">
                  <c:v>154</c:v>
                </c:pt>
                <c:pt idx="77">
                  <c:v>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180-4AE7-8135-C90524CE2197}"/>
            </c:ext>
          </c:extLst>
        </c:ser>
        <c:ser>
          <c:idx val="5"/>
          <c:order val="3"/>
          <c:tx>
            <c:strRef>
              <c:f>Curva_regional!$B$454</c:f>
              <c:strCache>
                <c:ptCount val="1"/>
                <c:pt idx="0">
                  <c:v>Caramanta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6DFFFF"/>
              </a:solidFill>
              <a:ln w="9525">
                <a:noFill/>
              </a:ln>
              <a:effectLst/>
            </c:spPr>
          </c:marker>
          <c:xVal>
            <c:numRef>
              <c:f>Curva_regional!$E$454:$E$537</c:f>
              <c:numCache>
                <c:formatCode>0.00</c:formatCode>
                <c:ptCount val="84"/>
                <c:pt idx="0">
                  <c:v>9.6750000000000007</c:v>
                </c:pt>
                <c:pt idx="1">
                  <c:v>8.1649999999999991</c:v>
                </c:pt>
                <c:pt idx="2">
                  <c:v>18.997</c:v>
                </c:pt>
                <c:pt idx="3">
                  <c:v>13.403</c:v>
                </c:pt>
                <c:pt idx="4">
                  <c:v>7.7679999999999998</c:v>
                </c:pt>
                <c:pt idx="5">
                  <c:v>33.649000000000001</c:v>
                </c:pt>
                <c:pt idx="6">
                  <c:v>10.238</c:v>
                </c:pt>
                <c:pt idx="7">
                  <c:v>12.821</c:v>
                </c:pt>
                <c:pt idx="8">
                  <c:v>12.821</c:v>
                </c:pt>
                <c:pt idx="9">
                  <c:v>12.51</c:v>
                </c:pt>
                <c:pt idx="10">
                  <c:v>12.51</c:v>
                </c:pt>
                <c:pt idx="11">
                  <c:v>9.8800000000000008</c:v>
                </c:pt>
                <c:pt idx="12">
                  <c:v>7.91</c:v>
                </c:pt>
                <c:pt idx="13">
                  <c:v>29.32</c:v>
                </c:pt>
                <c:pt idx="14">
                  <c:v>15.13</c:v>
                </c:pt>
                <c:pt idx="15">
                  <c:v>11</c:v>
                </c:pt>
                <c:pt idx="16">
                  <c:v>6.97</c:v>
                </c:pt>
                <c:pt idx="17">
                  <c:v>23.09</c:v>
                </c:pt>
                <c:pt idx="18">
                  <c:v>15.08</c:v>
                </c:pt>
                <c:pt idx="19">
                  <c:v>21.8</c:v>
                </c:pt>
                <c:pt idx="20">
                  <c:v>21.18</c:v>
                </c:pt>
                <c:pt idx="21">
                  <c:v>8.4499999999999993</c:v>
                </c:pt>
                <c:pt idx="22">
                  <c:v>12.97</c:v>
                </c:pt>
                <c:pt idx="23">
                  <c:v>7.91</c:v>
                </c:pt>
                <c:pt idx="24">
                  <c:v>94.83</c:v>
                </c:pt>
                <c:pt idx="25">
                  <c:v>35.729999999999997</c:v>
                </c:pt>
                <c:pt idx="26">
                  <c:v>25.23</c:v>
                </c:pt>
                <c:pt idx="27">
                  <c:v>25.23</c:v>
                </c:pt>
                <c:pt idx="28">
                  <c:v>12.51</c:v>
                </c:pt>
                <c:pt idx="29">
                  <c:v>15.05</c:v>
                </c:pt>
                <c:pt idx="30">
                  <c:v>41.31</c:v>
                </c:pt>
                <c:pt idx="31">
                  <c:v>39.340000000000003</c:v>
                </c:pt>
                <c:pt idx="32">
                  <c:v>10.65</c:v>
                </c:pt>
                <c:pt idx="33">
                  <c:v>18.95</c:v>
                </c:pt>
                <c:pt idx="34">
                  <c:v>9.43</c:v>
                </c:pt>
                <c:pt idx="35">
                  <c:v>3.41</c:v>
                </c:pt>
                <c:pt idx="36">
                  <c:v>7.7</c:v>
                </c:pt>
                <c:pt idx="37">
                  <c:v>7.56</c:v>
                </c:pt>
                <c:pt idx="38">
                  <c:v>9.8000000000000007</c:v>
                </c:pt>
                <c:pt idx="39">
                  <c:v>6.65</c:v>
                </c:pt>
                <c:pt idx="40">
                  <c:v>11.89</c:v>
                </c:pt>
                <c:pt idx="41">
                  <c:v>13.89</c:v>
                </c:pt>
                <c:pt idx="42">
                  <c:v>12.31</c:v>
                </c:pt>
                <c:pt idx="43">
                  <c:v>10.45</c:v>
                </c:pt>
                <c:pt idx="44">
                  <c:v>10.44</c:v>
                </c:pt>
                <c:pt idx="45">
                  <c:v>25.55</c:v>
                </c:pt>
                <c:pt idx="46">
                  <c:v>13</c:v>
                </c:pt>
                <c:pt idx="47">
                  <c:v>9.86</c:v>
                </c:pt>
                <c:pt idx="48">
                  <c:v>14.79</c:v>
                </c:pt>
                <c:pt idx="49">
                  <c:v>12.09</c:v>
                </c:pt>
                <c:pt idx="50">
                  <c:v>16.84</c:v>
                </c:pt>
                <c:pt idx="51">
                  <c:v>13.33</c:v>
                </c:pt>
                <c:pt idx="52">
                  <c:v>29.34</c:v>
                </c:pt>
                <c:pt idx="53">
                  <c:v>12.8</c:v>
                </c:pt>
                <c:pt idx="54">
                  <c:v>6.77</c:v>
                </c:pt>
                <c:pt idx="55">
                  <c:v>10.019</c:v>
                </c:pt>
                <c:pt idx="56">
                  <c:v>13.725</c:v>
                </c:pt>
                <c:pt idx="57">
                  <c:v>25.655999999999999</c:v>
                </c:pt>
                <c:pt idx="58">
                  <c:v>18.484000000000002</c:v>
                </c:pt>
                <c:pt idx="59">
                  <c:v>25.367999999999999</c:v>
                </c:pt>
                <c:pt idx="60">
                  <c:v>10.581</c:v>
                </c:pt>
                <c:pt idx="61">
                  <c:v>11.423</c:v>
                </c:pt>
                <c:pt idx="62">
                  <c:v>22.433</c:v>
                </c:pt>
                <c:pt idx="63">
                  <c:v>18.390999999999998</c:v>
                </c:pt>
                <c:pt idx="64">
                  <c:v>17.888000000000002</c:v>
                </c:pt>
                <c:pt idx="65">
                  <c:v>38.06</c:v>
                </c:pt>
                <c:pt idx="66">
                  <c:v>63.732999999999997</c:v>
                </c:pt>
                <c:pt idx="67">
                  <c:v>17.475999999999999</c:v>
                </c:pt>
                <c:pt idx="68">
                  <c:v>9.1780000000000008</c:v>
                </c:pt>
                <c:pt idx="69">
                  <c:v>21.27</c:v>
                </c:pt>
                <c:pt idx="70">
                  <c:v>26.06</c:v>
                </c:pt>
                <c:pt idx="71">
                  <c:v>16.34</c:v>
                </c:pt>
                <c:pt idx="72">
                  <c:v>23.812000000000001</c:v>
                </c:pt>
                <c:pt idx="73">
                  <c:v>13.004</c:v>
                </c:pt>
                <c:pt idx="74">
                  <c:v>36.454999999999998</c:v>
                </c:pt>
                <c:pt idx="75">
                  <c:v>17.969000000000001</c:v>
                </c:pt>
                <c:pt idx="76">
                  <c:v>18.564</c:v>
                </c:pt>
                <c:pt idx="77">
                  <c:v>14.64</c:v>
                </c:pt>
                <c:pt idx="78">
                  <c:v>24.959</c:v>
                </c:pt>
                <c:pt idx="79">
                  <c:v>29.151</c:v>
                </c:pt>
                <c:pt idx="80">
                  <c:v>14.977</c:v>
                </c:pt>
                <c:pt idx="81">
                  <c:v>15.377000000000001</c:v>
                </c:pt>
                <c:pt idx="82">
                  <c:v>17.654</c:v>
                </c:pt>
                <c:pt idx="83">
                  <c:v>15.768000000000001</c:v>
                </c:pt>
              </c:numCache>
            </c:numRef>
          </c:xVal>
          <c:yVal>
            <c:numRef>
              <c:f>Curva_regional!$H$454:$H$537</c:f>
              <c:numCache>
                <c:formatCode>0.0</c:formatCode>
                <c:ptCount val="84"/>
                <c:pt idx="0">
                  <c:v>82</c:v>
                </c:pt>
                <c:pt idx="1">
                  <c:v>217</c:v>
                </c:pt>
                <c:pt idx="2">
                  <c:v>201</c:v>
                </c:pt>
                <c:pt idx="3">
                  <c:v>120</c:v>
                </c:pt>
                <c:pt idx="4">
                  <c:v>73</c:v>
                </c:pt>
                <c:pt idx="5">
                  <c:v>876</c:v>
                </c:pt>
                <c:pt idx="6">
                  <c:v>63</c:v>
                </c:pt>
                <c:pt idx="7">
                  <c:v>183</c:v>
                </c:pt>
                <c:pt idx="8">
                  <c:v>183</c:v>
                </c:pt>
                <c:pt idx="9">
                  <c:v>52</c:v>
                </c:pt>
                <c:pt idx="10">
                  <c:v>52</c:v>
                </c:pt>
                <c:pt idx="11">
                  <c:v>71</c:v>
                </c:pt>
                <c:pt idx="12">
                  <c:v>116</c:v>
                </c:pt>
                <c:pt idx="13">
                  <c:v>303</c:v>
                </c:pt>
                <c:pt idx="14">
                  <c:v>101</c:v>
                </c:pt>
                <c:pt idx="15">
                  <c:v>39</c:v>
                </c:pt>
                <c:pt idx="16">
                  <c:v>48</c:v>
                </c:pt>
                <c:pt idx="17">
                  <c:v>268</c:v>
                </c:pt>
                <c:pt idx="18">
                  <c:v>79</c:v>
                </c:pt>
                <c:pt idx="19">
                  <c:v>154</c:v>
                </c:pt>
                <c:pt idx="20">
                  <c:v>48</c:v>
                </c:pt>
                <c:pt idx="21">
                  <c:v>34</c:v>
                </c:pt>
                <c:pt idx="22">
                  <c:v>118</c:v>
                </c:pt>
                <c:pt idx="23">
                  <c:v>116</c:v>
                </c:pt>
                <c:pt idx="24">
                  <c:v>2004</c:v>
                </c:pt>
                <c:pt idx="25">
                  <c:v>184</c:v>
                </c:pt>
                <c:pt idx="26">
                  <c:v>244</c:v>
                </c:pt>
                <c:pt idx="27">
                  <c:v>386</c:v>
                </c:pt>
                <c:pt idx="28">
                  <c:v>52</c:v>
                </c:pt>
                <c:pt idx="29">
                  <c:v>167</c:v>
                </c:pt>
                <c:pt idx="30">
                  <c:v>493</c:v>
                </c:pt>
                <c:pt idx="31">
                  <c:v>295</c:v>
                </c:pt>
                <c:pt idx="32">
                  <c:v>351</c:v>
                </c:pt>
                <c:pt idx="33">
                  <c:v>419</c:v>
                </c:pt>
                <c:pt idx="34">
                  <c:v>159</c:v>
                </c:pt>
                <c:pt idx="35">
                  <c:v>138</c:v>
                </c:pt>
                <c:pt idx="36">
                  <c:v>95</c:v>
                </c:pt>
                <c:pt idx="37">
                  <c:v>32</c:v>
                </c:pt>
                <c:pt idx="38">
                  <c:v>26</c:v>
                </c:pt>
                <c:pt idx="39">
                  <c:v>145</c:v>
                </c:pt>
                <c:pt idx="40">
                  <c:v>189</c:v>
                </c:pt>
                <c:pt idx="41">
                  <c:v>255</c:v>
                </c:pt>
                <c:pt idx="42">
                  <c:v>67</c:v>
                </c:pt>
                <c:pt idx="43">
                  <c:v>253</c:v>
                </c:pt>
                <c:pt idx="44">
                  <c:v>463</c:v>
                </c:pt>
                <c:pt idx="45">
                  <c:v>509</c:v>
                </c:pt>
                <c:pt idx="46">
                  <c:v>56</c:v>
                </c:pt>
                <c:pt idx="47">
                  <c:v>486</c:v>
                </c:pt>
                <c:pt idx="48">
                  <c:v>599</c:v>
                </c:pt>
                <c:pt idx="49">
                  <c:v>67</c:v>
                </c:pt>
                <c:pt idx="50">
                  <c:v>392</c:v>
                </c:pt>
                <c:pt idx="51">
                  <c:v>181</c:v>
                </c:pt>
                <c:pt idx="52">
                  <c:v>547</c:v>
                </c:pt>
                <c:pt idx="53">
                  <c:v>114</c:v>
                </c:pt>
                <c:pt idx="54">
                  <c:v>95</c:v>
                </c:pt>
                <c:pt idx="55">
                  <c:v>39</c:v>
                </c:pt>
                <c:pt idx="56">
                  <c:v>365</c:v>
                </c:pt>
                <c:pt idx="57">
                  <c:v>238</c:v>
                </c:pt>
                <c:pt idx="58">
                  <c:v>131</c:v>
                </c:pt>
                <c:pt idx="59">
                  <c:v>159</c:v>
                </c:pt>
                <c:pt idx="60">
                  <c:v>50</c:v>
                </c:pt>
                <c:pt idx="61">
                  <c:v>51</c:v>
                </c:pt>
                <c:pt idx="62">
                  <c:v>217</c:v>
                </c:pt>
                <c:pt idx="63">
                  <c:v>34</c:v>
                </c:pt>
                <c:pt idx="64">
                  <c:v>511</c:v>
                </c:pt>
                <c:pt idx="65">
                  <c:v>614</c:v>
                </c:pt>
                <c:pt idx="66">
                  <c:v>374</c:v>
                </c:pt>
                <c:pt idx="67">
                  <c:v>70</c:v>
                </c:pt>
                <c:pt idx="68">
                  <c:v>48</c:v>
                </c:pt>
                <c:pt idx="69">
                  <c:v>156</c:v>
                </c:pt>
                <c:pt idx="70">
                  <c:v>175</c:v>
                </c:pt>
                <c:pt idx="71">
                  <c:v>153</c:v>
                </c:pt>
                <c:pt idx="72">
                  <c:v>276</c:v>
                </c:pt>
                <c:pt idx="73">
                  <c:v>368</c:v>
                </c:pt>
                <c:pt idx="74">
                  <c:v>435</c:v>
                </c:pt>
                <c:pt idx="75">
                  <c:v>138</c:v>
                </c:pt>
                <c:pt idx="76">
                  <c:v>120</c:v>
                </c:pt>
                <c:pt idx="77">
                  <c:v>89</c:v>
                </c:pt>
                <c:pt idx="78">
                  <c:v>144</c:v>
                </c:pt>
                <c:pt idx="79">
                  <c:v>100</c:v>
                </c:pt>
                <c:pt idx="80">
                  <c:v>75</c:v>
                </c:pt>
                <c:pt idx="81">
                  <c:v>40</c:v>
                </c:pt>
                <c:pt idx="82">
                  <c:v>57</c:v>
                </c:pt>
                <c:pt idx="83">
                  <c:v>109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180-4AE7-8135-C90524CE2197}"/>
            </c:ext>
          </c:extLst>
        </c:ser>
        <c:ser>
          <c:idx val="7"/>
          <c:order val="4"/>
          <c:tx>
            <c:strRef>
              <c:f>Curva_regional!$B$774</c:f>
              <c:strCache>
                <c:ptCount val="1"/>
                <c:pt idx="0">
                  <c:v>Pantagoras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rgbClr val="C00000"/>
              </a:solidFill>
              <a:ln w="9525">
                <a:noFill/>
              </a:ln>
              <a:effectLst/>
            </c:spPr>
          </c:marker>
          <c:xVal>
            <c:numRef>
              <c:f>Curva_regional!$E$774:$E$779</c:f>
              <c:numCache>
                <c:formatCode>General</c:formatCode>
                <c:ptCount val="6"/>
                <c:pt idx="0">
                  <c:v>16.75</c:v>
                </c:pt>
                <c:pt idx="1">
                  <c:v>21.19</c:v>
                </c:pt>
                <c:pt idx="2">
                  <c:v>25.65</c:v>
                </c:pt>
                <c:pt idx="3">
                  <c:v>5.94</c:v>
                </c:pt>
                <c:pt idx="4">
                  <c:v>6.2</c:v>
                </c:pt>
                <c:pt idx="5">
                  <c:v>6.78</c:v>
                </c:pt>
              </c:numCache>
            </c:numRef>
          </c:xVal>
          <c:yVal>
            <c:numRef>
              <c:f>Curva_regional!$H$774:$H$779</c:f>
              <c:numCache>
                <c:formatCode>General</c:formatCode>
                <c:ptCount val="6"/>
                <c:pt idx="0">
                  <c:v>37.9</c:v>
                </c:pt>
                <c:pt idx="1">
                  <c:v>69.099999999999994</c:v>
                </c:pt>
                <c:pt idx="2">
                  <c:v>46.1</c:v>
                </c:pt>
                <c:pt idx="3">
                  <c:v>70.400000000000006</c:v>
                </c:pt>
                <c:pt idx="4">
                  <c:v>50.4</c:v>
                </c:pt>
                <c:pt idx="5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180-4AE7-8135-C90524CE21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101208"/>
        <c:axId val="484101864"/>
      </c:scatterChart>
      <c:valAx>
        <c:axId val="48410120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Caudal (m</a:t>
                </a:r>
                <a:r>
                  <a:rPr lang="en-US" baseline="30000"/>
                  <a:t>3</a:t>
                </a:r>
                <a:r>
                  <a:rPr lang="en-US"/>
                  <a:t>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84101864"/>
        <c:crossesAt val="0.1"/>
        <c:crossBetween val="midCat"/>
      </c:valAx>
      <c:valAx>
        <c:axId val="484101864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</a:t>
                </a:r>
                <a:r>
                  <a:rPr lang="en-US" baseline="0"/>
                  <a:t> (mg/l)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84101208"/>
        <c:crossesAt val="0.1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1.7657605816686558E-2"/>
          <c:y val="0.89910310549328143"/>
          <c:w val="0.9671173489839604"/>
          <c:h val="9.29620259561417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bg1">
                  <a:lumMod val="65000"/>
                  <a:alpha val="52000"/>
                </a:schemeClr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tx1">
                    <a:lumMod val="75000"/>
                    <a:lumOff val="25000"/>
                  </a:schemeClr>
                </a:solidFill>
                <a:prstDash val="dash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9.0050683319757449E-2"/>
                  <c:y val="-0.1420736783932794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</c:trendlineLbl>
          </c:trendline>
          <c:xVal>
            <c:numRef>
              <c:f>(Curva_regional!$E$79:$E$346,Curva_regional!$E$454:$E$537,Curva_regional!$E$774:$E$779)</c:f>
              <c:numCache>
                <c:formatCode>General</c:formatCode>
                <c:ptCount val="358"/>
                <c:pt idx="0">
                  <c:v>40.76</c:v>
                </c:pt>
                <c:pt idx="1">
                  <c:v>72.037999999999997</c:v>
                </c:pt>
                <c:pt idx="2">
                  <c:v>210.3</c:v>
                </c:pt>
                <c:pt idx="3">
                  <c:v>78.216999999999999</c:v>
                </c:pt>
                <c:pt idx="4">
                  <c:v>32.69</c:v>
                </c:pt>
                <c:pt idx="5">
                  <c:v>20.411000000000001</c:v>
                </c:pt>
                <c:pt idx="6">
                  <c:v>37.804000000000002</c:v>
                </c:pt>
                <c:pt idx="7">
                  <c:v>40.963999999999999</c:v>
                </c:pt>
                <c:pt idx="8">
                  <c:v>76.923000000000002</c:v>
                </c:pt>
                <c:pt idx="9">
                  <c:v>38.844999999999999</c:v>
                </c:pt>
                <c:pt idx="10">
                  <c:v>30.861000000000001</c:v>
                </c:pt>
                <c:pt idx="11">
                  <c:v>17.937999999999999</c:v>
                </c:pt>
                <c:pt idx="12">
                  <c:v>15.861000000000001</c:v>
                </c:pt>
                <c:pt idx="13">
                  <c:v>17.846</c:v>
                </c:pt>
                <c:pt idx="14">
                  <c:v>18.994</c:v>
                </c:pt>
                <c:pt idx="15">
                  <c:v>16.95</c:v>
                </c:pt>
                <c:pt idx="16">
                  <c:v>16.971</c:v>
                </c:pt>
                <c:pt idx="17">
                  <c:v>17.931000000000001</c:v>
                </c:pt>
                <c:pt idx="18">
                  <c:v>47.140999999999998</c:v>
                </c:pt>
                <c:pt idx="19">
                  <c:v>21.488</c:v>
                </c:pt>
                <c:pt idx="20">
                  <c:v>42.347999999999999</c:v>
                </c:pt>
                <c:pt idx="21">
                  <c:v>50.494999999999997</c:v>
                </c:pt>
                <c:pt idx="22">
                  <c:v>93.596999999999994</c:v>
                </c:pt>
                <c:pt idx="23">
                  <c:v>21.337</c:v>
                </c:pt>
                <c:pt idx="24">
                  <c:v>50.627000000000002</c:v>
                </c:pt>
                <c:pt idx="25">
                  <c:v>136.72</c:v>
                </c:pt>
                <c:pt idx="26">
                  <c:v>30.02</c:v>
                </c:pt>
                <c:pt idx="27">
                  <c:v>35.722000000000001</c:v>
                </c:pt>
                <c:pt idx="28">
                  <c:v>31.646999999999998</c:v>
                </c:pt>
                <c:pt idx="29">
                  <c:v>36.054000000000002</c:v>
                </c:pt>
                <c:pt idx="30">
                  <c:v>27.39</c:v>
                </c:pt>
                <c:pt idx="31">
                  <c:v>43.38</c:v>
                </c:pt>
                <c:pt idx="32">
                  <c:v>22.5</c:v>
                </c:pt>
                <c:pt idx="33">
                  <c:v>35.950000000000003</c:v>
                </c:pt>
                <c:pt idx="34">
                  <c:v>21.44</c:v>
                </c:pt>
                <c:pt idx="35">
                  <c:v>32.65</c:v>
                </c:pt>
                <c:pt idx="36">
                  <c:v>54.34</c:v>
                </c:pt>
                <c:pt idx="37">
                  <c:v>76.36</c:v>
                </c:pt>
                <c:pt idx="38">
                  <c:v>33.450000000000003</c:v>
                </c:pt>
                <c:pt idx="39">
                  <c:v>27.81</c:v>
                </c:pt>
                <c:pt idx="40">
                  <c:v>49.05</c:v>
                </c:pt>
                <c:pt idx="41">
                  <c:v>163.13</c:v>
                </c:pt>
                <c:pt idx="42">
                  <c:v>77.209999999999994</c:v>
                </c:pt>
                <c:pt idx="43">
                  <c:v>155.03</c:v>
                </c:pt>
                <c:pt idx="44">
                  <c:v>30.11</c:v>
                </c:pt>
                <c:pt idx="45">
                  <c:v>44.82</c:v>
                </c:pt>
                <c:pt idx="46">
                  <c:v>18.46</c:v>
                </c:pt>
                <c:pt idx="47">
                  <c:v>52.16</c:v>
                </c:pt>
                <c:pt idx="48">
                  <c:v>22.13</c:v>
                </c:pt>
                <c:pt idx="49">
                  <c:v>45.79</c:v>
                </c:pt>
                <c:pt idx="50">
                  <c:v>43.05</c:v>
                </c:pt>
                <c:pt idx="51">
                  <c:v>21.75</c:v>
                </c:pt>
                <c:pt idx="52">
                  <c:v>25.48</c:v>
                </c:pt>
                <c:pt idx="53">
                  <c:v>59.84</c:v>
                </c:pt>
                <c:pt idx="54">
                  <c:v>68.17</c:v>
                </c:pt>
                <c:pt idx="55">
                  <c:v>51.44</c:v>
                </c:pt>
                <c:pt idx="56">
                  <c:v>159.1</c:v>
                </c:pt>
                <c:pt idx="57">
                  <c:v>96.5</c:v>
                </c:pt>
                <c:pt idx="58">
                  <c:v>109.53</c:v>
                </c:pt>
                <c:pt idx="59">
                  <c:v>37.200000000000003</c:v>
                </c:pt>
                <c:pt idx="60">
                  <c:v>20.8</c:v>
                </c:pt>
                <c:pt idx="61">
                  <c:v>27.2</c:v>
                </c:pt>
                <c:pt idx="62">
                  <c:v>120.6</c:v>
                </c:pt>
                <c:pt idx="63">
                  <c:v>86.5</c:v>
                </c:pt>
                <c:pt idx="64">
                  <c:v>210.3</c:v>
                </c:pt>
                <c:pt idx="65">
                  <c:v>50.08</c:v>
                </c:pt>
                <c:pt idx="66">
                  <c:v>179.66</c:v>
                </c:pt>
                <c:pt idx="67">
                  <c:v>187.06</c:v>
                </c:pt>
                <c:pt idx="68">
                  <c:v>45.82</c:v>
                </c:pt>
                <c:pt idx="69">
                  <c:v>25.19</c:v>
                </c:pt>
                <c:pt idx="70">
                  <c:v>95.9</c:v>
                </c:pt>
                <c:pt idx="71">
                  <c:v>24.8</c:v>
                </c:pt>
                <c:pt idx="72">
                  <c:v>58.22</c:v>
                </c:pt>
                <c:pt idx="73">
                  <c:v>162.63999999999999</c:v>
                </c:pt>
                <c:pt idx="74">
                  <c:v>49.5</c:v>
                </c:pt>
                <c:pt idx="75">
                  <c:v>85.037000000000006</c:v>
                </c:pt>
                <c:pt idx="76">
                  <c:v>51.5</c:v>
                </c:pt>
                <c:pt idx="77">
                  <c:v>54.064</c:v>
                </c:pt>
                <c:pt idx="78">
                  <c:v>52.652999999999999</c:v>
                </c:pt>
                <c:pt idx="79">
                  <c:v>68.551000000000002</c:v>
                </c:pt>
                <c:pt idx="80">
                  <c:v>151.023</c:v>
                </c:pt>
                <c:pt idx="81">
                  <c:v>18.64</c:v>
                </c:pt>
                <c:pt idx="82">
                  <c:v>101.655</c:v>
                </c:pt>
                <c:pt idx="83">
                  <c:v>31.475000000000001</c:v>
                </c:pt>
                <c:pt idx="84">
                  <c:v>74.756</c:v>
                </c:pt>
                <c:pt idx="85">
                  <c:v>79.844999999999999</c:v>
                </c:pt>
                <c:pt idx="86">
                  <c:v>140.89599999999999</c:v>
                </c:pt>
                <c:pt idx="87">
                  <c:v>53.948</c:v>
                </c:pt>
                <c:pt idx="88">
                  <c:v>63.329000000000001</c:v>
                </c:pt>
                <c:pt idx="89">
                  <c:v>69.308000000000007</c:v>
                </c:pt>
                <c:pt idx="90">
                  <c:v>366.49400000000003</c:v>
                </c:pt>
                <c:pt idx="91">
                  <c:v>15.683999999999999</c:v>
                </c:pt>
                <c:pt idx="92">
                  <c:v>36.411999999999999</c:v>
                </c:pt>
                <c:pt idx="93">
                  <c:v>28.274999999999999</c:v>
                </c:pt>
                <c:pt idx="94">
                  <c:v>39.734999999999999</c:v>
                </c:pt>
                <c:pt idx="95">
                  <c:v>77.116</c:v>
                </c:pt>
                <c:pt idx="96">
                  <c:v>100.06699999999999</c:v>
                </c:pt>
                <c:pt idx="97">
                  <c:v>19.227</c:v>
                </c:pt>
                <c:pt idx="98">
                  <c:v>13.09</c:v>
                </c:pt>
                <c:pt idx="99">
                  <c:v>9.3729999999999993</c:v>
                </c:pt>
                <c:pt idx="100">
                  <c:v>9.43</c:v>
                </c:pt>
                <c:pt idx="101">
                  <c:v>11.48</c:v>
                </c:pt>
                <c:pt idx="102">
                  <c:v>7.51</c:v>
                </c:pt>
                <c:pt idx="103">
                  <c:v>5.99</c:v>
                </c:pt>
                <c:pt idx="104">
                  <c:v>5.76</c:v>
                </c:pt>
                <c:pt idx="105">
                  <c:v>9.33</c:v>
                </c:pt>
                <c:pt idx="106">
                  <c:v>15.81</c:v>
                </c:pt>
                <c:pt idx="107">
                  <c:v>14.21</c:v>
                </c:pt>
                <c:pt idx="108">
                  <c:v>13.01</c:v>
                </c:pt>
                <c:pt idx="109">
                  <c:v>9.52</c:v>
                </c:pt>
                <c:pt idx="110">
                  <c:v>16.79</c:v>
                </c:pt>
                <c:pt idx="111">
                  <c:v>7.99</c:v>
                </c:pt>
                <c:pt idx="112">
                  <c:v>9.2799999999999994</c:v>
                </c:pt>
                <c:pt idx="113">
                  <c:v>18.86</c:v>
                </c:pt>
                <c:pt idx="114">
                  <c:v>19.87</c:v>
                </c:pt>
                <c:pt idx="115">
                  <c:v>14.76</c:v>
                </c:pt>
                <c:pt idx="116">
                  <c:v>10.62</c:v>
                </c:pt>
                <c:pt idx="117">
                  <c:v>16.79</c:v>
                </c:pt>
                <c:pt idx="118">
                  <c:v>18.39</c:v>
                </c:pt>
                <c:pt idx="119">
                  <c:v>11.35</c:v>
                </c:pt>
                <c:pt idx="120">
                  <c:v>21.67</c:v>
                </c:pt>
                <c:pt idx="121">
                  <c:v>12.08</c:v>
                </c:pt>
                <c:pt idx="122">
                  <c:v>10.81</c:v>
                </c:pt>
                <c:pt idx="123">
                  <c:v>17.97</c:v>
                </c:pt>
                <c:pt idx="124">
                  <c:v>12.77</c:v>
                </c:pt>
                <c:pt idx="125">
                  <c:v>11.6</c:v>
                </c:pt>
                <c:pt idx="126">
                  <c:v>12.7</c:v>
                </c:pt>
                <c:pt idx="127">
                  <c:v>12.68</c:v>
                </c:pt>
                <c:pt idx="128">
                  <c:v>12.58</c:v>
                </c:pt>
                <c:pt idx="129">
                  <c:v>16.309999999999999</c:v>
                </c:pt>
                <c:pt idx="130">
                  <c:v>23.83</c:v>
                </c:pt>
                <c:pt idx="131">
                  <c:v>25.92</c:v>
                </c:pt>
                <c:pt idx="132">
                  <c:v>30.88</c:v>
                </c:pt>
                <c:pt idx="133">
                  <c:v>10.145</c:v>
                </c:pt>
                <c:pt idx="134">
                  <c:v>13.42</c:v>
                </c:pt>
                <c:pt idx="135">
                  <c:v>11.61</c:v>
                </c:pt>
                <c:pt idx="136">
                  <c:v>10.7</c:v>
                </c:pt>
                <c:pt idx="137">
                  <c:v>11.32</c:v>
                </c:pt>
                <c:pt idx="138">
                  <c:v>11.74</c:v>
                </c:pt>
                <c:pt idx="139">
                  <c:v>10.97</c:v>
                </c:pt>
                <c:pt idx="140">
                  <c:v>16.98</c:v>
                </c:pt>
                <c:pt idx="141">
                  <c:v>15.68</c:v>
                </c:pt>
                <c:pt idx="142">
                  <c:v>10.81</c:v>
                </c:pt>
                <c:pt idx="143">
                  <c:v>8.82</c:v>
                </c:pt>
                <c:pt idx="144">
                  <c:v>10.93</c:v>
                </c:pt>
                <c:pt idx="145">
                  <c:v>11.03</c:v>
                </c:pt>
                <c:pt idx="146">
                  <c:v>9.31</c:v>
                </c:pt>
                <c:pt idx="147">
                  <c:v>7.79</c:v>
                </c:pt>
                <c:pt idx="148">
                  <c:v>10.32</c:v>
                </c:pt>
                <c:pt idx="149">
                  <c:v>7.89</c:v>
                </c:pt>
                <c:pt idx="150">
                  <c:v>6.2</c:v>
                </c:pt>
                <c:pt idx="151">
                  <c:v>7.7</c:v>
                </c:pt>
                <c:pt idx="152">
                  <c:v>5.22</c:v>
                </c:pt>
                <c:pt idx="153">
                  <c:v>3.81</c:v>
                </c:pt>
                <c:pt idx="154">
                  <c:v>6.2</c:v>
                </c:pt>
                <c:pt idx="155">
                  <c:v>16.7</c:v>
                </c:pt>
                <c:pt idx="156">
                  <c:v>20.45</c:v>
                </c:pt>
                <c:pt idx="157">
                  <c:v>5.26</c:v>
                </c:pt>
                <c:pt idx="158">
                  <c:v>8.19</c:v>
                </c:pt>
                <c:pt idx="159">
                  <c:v>9.4600000000000009</c:v>
                </c:pt>
                <c:pt idx="160">
                  <c:v>6.95</c:v>
                </c:pt>
                <c:pt idx="161">
                  <c:v>19.47</c:v>
                </c:pt>
                <c:pt idx="162">
                  <c:v>21.52</c:v>
                </c:pt>
                <c:pt idx="163">
                  <c:v>13.955</c:v>
                </c:pt>
                <c:pt idx="164">
                  <c:v>29.36</c:v>
                </c:pt>
                <c:pt idx="165">
                  <c:v>17.686</c:v>
                </c:pt>
                <c:pt idx="166">
                  <c:v>20.681999999999999</c:v>
                </c:pt>
                <c:pt idx="167">
                  <c:v>14.632999999999999</c:v>
                </c:pt>
                <c:pt idx="168">
                  <c:v>15.404</c:v>
                </c:pt>
                <c:pt idx="169">
                  <c:v>16.61</c:v>
                </c:pt>
                <c:pt idx="170">
                  <c:v>27.791</c:v>
                </c:pt>
                <c:pt idx="171">
                  <c:v>10.71</c:v>
                </c:pt>
                <c:pt idx="172">
                  <c:v>7.68</c:v>
                </c:pt>
                <c:pt idx="173">
                  <c:v>16.507999999999999</c:v>
                </c:pt>
                <c:pt idx="174">
                  <c:v>13.837999999999999</c:v>
                </c:pt>
                <c:pt idx="175">
                  <c:v>14.69</c:v>
                </c:pt>
                <c:pt idx="176">
                  <c:v>19.513999999999999</c:v>
                </c:pt>
                <c:pt idx="177">
                  <c:v>22.015999999999998</c:v>
                </c:pt>
                <c:pt idx="178">
                  <c:v>21.477</c:v>
                </c:pt>
                <c:pt idx="179">
                  <c:v>29.681999999999999</c:v>
                </c:pt>
                <c:pt idx="180">
                  <c:v>5.63</c:v>
                </c:pt>
                <c:pt idx="181">
                  <c:v>21.03</c:v>
                </c:pt>
                <c:pt idx="182">
                  <c:v>16.079000000000001</c:v>
                </c:pt>
                <c:pt idx="183">
                  <c:v>29.280999999999999</c:v>
                </c:pt>
                <c:pt idx="184">
                  <c:v>15.476000000000001</c:v>
                </c:pt>
                <c:pt idx="185">
                  <c:v>8.3209999999999997</c:v>
                </c:pt>
                <c:pt idx="186">
                  <c:v>16.353000000000002</c:v>
                </c:pt>
                <c:pt idx="187">
                  <c:v>18.913</c:v>
                </c:pt>
                <c:pt idx="188">
                  <c:v>17.536000000000001</c:v>
                </c:pt>
                <c:pt idx="189">
                  <c:v>38.69</c:v>
                </c:pt>
                <c:pt idx="190">
                  <c:v>7.16</c:v>
                </c:pt>
                <c:pt idx="191">
                  <c:v>6.23</c:v>
                </c:pt>
                <c:pt idx="192">
                  <c:v>5.91</c:v>
                </c:pt>
                <c:pt idx="193">
                  <c:v>5.0599999999999996</c:v>
                </c:pt>
                <c:pt idx="194">
                  <c:v>5.15</c:v>
                </c:pt>
                <c:pt idx="195">
                  <c:v>3.52</c:v>
                </c:pt>
                <c:pt idx="196">
                  <c:v>14.25</c:v>
                </c:pt>
                <c:pt idx="197">
                  <c:v>10.06</c:v>
                </c:pt>
                <c:pt idx="198">
                  <c:v>11.49</c:v>
                </c:pt>
                <c:pt idx="199">
                  <c:v>8.6199999999999992</c:v>
                </c:pt>
                <c:pt idx="200">
                  <c:v>10.7</c:v>
                </c:pt>
                <c:pt idx="201">
                  <c:v>11.35</c:v>
                </c:pt>
                <c:pt idx="202">
                  <c:v>5.83</c:v>
                </c:pt>
                <c:pt idx="203">
                  <c:v>17.03</c:v>
                </c:pt>
                <c:pt idx="204">
                  <c:v>7.3</c:v>
                </c:pt>
                <c:pt idx="205">
                  <c:v>33.29</c:v>
                </c:pt>
                <c:pt idx="206">
                  <c:v>11.75</c:v>
                </c:pt>
                <c:pt idx="207">
                  <c:v>9.92</c:v>
                </c:pt>
                <c:pt idx="208">
                  <c:v>14.36</c:v>
                </c:pt>
                <c:pt idx="209">
                  <c:v>9.92</c:v>
                </c:pt>
                <c:pt idx="210">
                  <c:v>9.23</c:v>
                </c:pt>
                <c:pt idx="211">
                  <c:v>8.0299999999999994</c:v>
                </c:pt>
                <c:pt idx="212">
                  <c:v>11.06</c:v>
                </c:pt>
                <c:pt idx="213">
                  <c:v>19.14</c:v>
                </c:pt>
                <c:pt idx="214">
                  <c:v>11.79</c:v>
                </c:pt>
                <c:pt idx="215">
                  <c:v>14.41</c:v>
                </c:pt>
                <c:pt idx="216">
                  <c:v>7.17</c:v>
                </c:pt>
                <c:pt idx="217">
                  <c:v>6.12</c:v>
                </c:pt>
                <c:pt idx="218">
                  <c:v>9.74</c:v>
                </c:pt>
                <c:pt idx="219">
                  <c:v>10.09</c:v>
                </c:pt>
                <c:pt idx="220">
                  <c:v>19.27</c:v>
                </c:pt>
                <c:pt idx="221">
                  <c:v>10.28</c:v>
                </c:pt>
                <c:pt idx="222">
                  <c:v>11.61</c:v>
                </c:pt>
                <c:pt idx="223">
                  <c:v>18.61</c:v>
                </c:pt>
                <c:pt idx="224">
                  <c:v>28.86</c:v>
                </c:pt>
                <c:pt idx="225">
                  <c:v>10.55</c:v>
                </c:pt>
                <c:pt idx="226">
                  <c:v>16.16</c:v>
                </c:pt>
                <c:pt idx="227">
                  <c:v>7.7</c:v>
                </c:pt>
                <c:pt idx="228">
                  <c:v>7.73</c:v>
                </c:pt>
                <c:pt idx="229">
                  <c:v>6.4</c:v>
                </c:pt>
                <c:pt idx="230">
                  <c:v>7.56</c:v>
                </c:pt>
                <c:pt idx="231">
                  <c:v>5.74</c:v>
                </c:pt>
                <c:pt idx="232">
                  <c:v>8.94</c:v>
                </c:pt>
                <c:pt idx="233">
                  <c:v>6.41</c:v>
                </c:pt>
                <c:pt idx="234">
                  <c:v>8.64</c:v>
                </c:pt>
                <c:pt idx="235">
                  <c:v>6.87</c:v>
                </c:pt>
                <c:pt idx="236">
                  <c:v>10.91</c:v>
                </c:pt>
                <c:pt idx="237">
                  <c:v>9</c:v>
                </c:pt>
                <c:pt idx="238">
                  <c:v>5.86</c:v>
                </c:pt>
                <c:pt idx="239">
                  <c:v>9.8699999999999992</c:v>
                </c:pt>
                <c:pt idx="240">
                  <c:v>5.17</c:v>
                </c:pt>
                <c:pt idx="241">
                  <c:v>6.7</c:v>
                </c:pt>
                <c:pt idx="242">
                  <c:v>3.5</c:v>
                </c:pt>
                <c:pt idx="243">
                  <c:v>3.76</c:v>
                </c:pt>
                <c:pt idx="244">
                  <c:v>5.47</c:v>
                </c:pt>
                <c:pt idx="245">
                  <c:v>9.6999999999999993</c:v>
                </c:pt>
                <c:pt idx="246">
                  <c:v>4.4400000000000004</c:v>
                </c:pt>
                <c:pt idx="247">
                  <c:v>3.82</c:v>
                </c:pt>
                <c:pt idx="248">
                  <c:v>3.57</c:v>
                </c:pt>
                <c:pt idx="249">
                  <c:v>8.33</c:v>
                </c:pt>
                <c:pt idx="250">
                  <c:v>7.59</c:v>
                </c:pt>
                <c:pt idx="251">
                  <c:v>8.0500000000000007</c:v>
                </c:pt>
                <c:pt idx="252">
                  <c:v>17.420000000000002</c:v>
                </c:pt>
                <c:pt idx="253">
                  <c:v>8.3360000000000003</c:v>
                </c:pt>
                <c:pt idx="254">
                  <c:v>7.5869999999999997</c:v>
                </c:pt>
                <c:pt idx="255">
                  <c:v>19.308</c:v>
                </c:pt>
                <c:pt idx="256">
                  <c:v>18.527999999999999</c:v>
                </c:pt>
                <c:pt idx="257">
                  <c:v>9.3960000000000008</c:v>
                </c:pt>
                <c:pt idx="258">
                  <c:v>10.404</c:v>
                </c:pt>
                <c:pt idx="259">
                  <c:v>20.893999999999998</c:v>
                </c:pt>
                <c:pt idx="260">
                  <c:v>13.278</c:v>
                </c:pt>
                <c:pt idx="261">
                  <c:v>12.791</c:v>
                </c:pt>
                <c:pt idx="262">
                  <c:v>13.278</c:v>
                </c:pt>
                <c:pt idx="263">
                  <c:v>11.632</c:v>
                </c:pt>
                <c:pt idx="264">
                  <c:v>6.4009999999999998</c:v>
                </c:pt>
                <c:pt idx="265">
                  <c:v>22.550999999999998</c:v>
                </c:pt>
                <c:pt idx="266">
                  <c:v>21.399000000000001</c:v>
                </c:pt>
                <c:pt idx="267">
                  <c:v>10.826000000000001</c:v>
                </c:pt>
                <c:pt idx="268" formatCode="0.00">
                  <c:v>9.6750000000000007</c:v>
                </c:pt>
                <c:pt idx="269" formatCode="0.00">
                  <c:v>8.1649999999999991</c:v>
                </c:pt>
                <c:pt idx="270" formatCode="0.00">
                  <c:v>18.997</c:v>
                </c:pt>
                <c:pt idx="271" formatCode="0.00">
                  <c:v>13.403</c:v>
                </c:pt>
                <c:pt idx="272" formatCode="0.00">
                  <c:v>7.7679999999999998</c:v>
                </c:pt>
                <c:pt idx="273" formatCode="0.00">
                  <c:v>33.649000000000001</c:v>
                </c:pt>
                <c:pt idx="274" formatCode="0.00">
                  <c:v>10.238</c:v>
                </c:pt>
                <c:pt idx="275" formatCode="0.00">
                  <c:v>12.821</c:v>
                </c:pt>
                <c:pt idx="276" formatCode="0.00">
                  <c:v>12.821</c:v>
                </c:pt>
                <c:pt idx="277" formatCode="0.00">
                  <c:v>12.51</c:v>
                </c:pt>
                <c:pt idx="278" formatCode="0.00">
                  <c:v>12.51</c:v>
                </c:pt>
                <c:pt idx="279" formatCode="0.00">
                  <c:v>9.8800000000000008</c:v>
                </c:pt>
                <c:pt idx="280" formatCode="0.00">
                  <c:v>7.91</c:v>
                </c:pt>
                <c:pt idx="281" formatCode="0.00">
                  <c:v>29.32</c:v>
                </c:pt>
                <c:pt idx="282" formatCode="0.00">
                  <c:v>15.13</c:v>
                </c:pt>
                <c:pt idx="283" formatCode="0.00">
                  <c:v>11</c:v>
                </c:pt>
                <c:pt idx="284" formatCode="0.00">
                  <c:v>6.97</c:v>
                </c:pt>
                <c:pt idx="285" formatCode="0.00">
                  <c:v>23.09</c:v>
                </c:pt>
                <c:pt idx="286" formatCode="0.00">
                  <c:v>15.08</c:v>
                </c:pt>
                <c:pt idx="287" formatCode="0.00">
                  <c:v>21.8</c:v>
                </c:pt>
                <c:pt idx="288" formatCode="0.00">
                  <c:v>21.18</c:v>
                </c:pt>
                <c:pt idx="289" formatCode="0.00">
                  <c:v>8.4499999999999993</c:v>
                </c:pt>
                <c:pt idx="290" formatCode="0.00">
                  <c:v>12.97</c:v>
                </c:pt>
                <c:pt idx="291" formatCode="0.00">
                  <c:v>7.91</c:v>
                </c:pt>
                <c:pt idx="292" formatCode="0.00">
                  <c:v>94.83</c:v>
                </c:pt>
                <c:pt idx="293" formatCode="0.00">
                  <c:v>35.729999999999997</c:v>
                </c:pt>
                <c:pt idx="294" formatCode="0.00">
                  <c:v>25.23</c:v>
                </c:pt>
                <c:pt idx="295" formatCode="0.00">
                  <c:v>25.23</c:v>
                </c:pt>
                <c:pt idx="296" formatCode="0.00">
                  <c:v>12.51</c:v>
                </c:pt>
                <c:pt idx="297" formatCode="0.00">
                  <c:v>15.05</c:v>
                </c:pt>
                <c:pt idx="298" formatCode="0.00">
                  <c:v>41.31</c:v>
                </c:pt>
                <c:pt idx="299" formatCode="0.00">
                  <c:v>39.340000000000003</c:v>
                </c:pt>
                <c:pt idx="300" formatCode="0.00">
                  <c:v>10.65</c:v>
                </c:pt>
                <c:pt idx="301" formatCode="0.00">
                  <c:v>18.95</c:v>
                </c:pt>
                <c:pt idx="302" formatCode="0.00">
                  <c:v>9.43</c:v>
                </c:pt>
                <c:pt idx="303" formatCode="0.00">
                  <c:v>3.41</c:v>
                </c:pt>
                <c:pt idx="304" formatCode="0.00">
                  <c:v>7.7</c:v>
                </c:pt>
                <c:pt idx="305" formatCode="0.00">
                  <c:v>7.56</c:v>
                </c:pt>
                <c:pt idx="306" formatCode="0.00">
                  <c:v>9.8000000000000007</c:v>
                </c:pt>
                <c:pt idx="307" formatCode="0.00">
                  <c:v>6.65</c:v>
                </c:pt>
                <c:pt idx="308" formatCode="0.00">
                  <c:v>11.89</c:v>
                </c:pt>
                <c:pt idx="309" formatCode="0.00">
                  <c:v>13.89</c:v>
                </c:pt>
                <c:pt idx="310" formatCode="0.00">
                  <c:v>12.31</c:v>
                </c:pt>
                <c:pt idx="311" formatCode="0.00">
                  <c:v>10.45</c:v>
                </c:pt>
                <c:pt idx="312" formatCode="0.00">
                  <c:v>10.44</c:v>
                </c:pt>
                <c:pt idx="313" formatCode="0.00">
                  <c:v>25.55</c:v>
                </c:pt>
                <c:pt idx="314" formatCode="0.00">
                  <c:v>13</c:v>
                </c:pt>
                <c:pt idx="315" formatCode="0.00">
                  <c:v>9.86</c:v>
                </c:pt>
                <c:pt idx="316" formatCode="0.00">
                  <c:v>14.79</c:v>
                </c:pt>
                <c:pt idx="317" formatCode="0.00">
                  <c:v>12.09</c:v>
                </c:pt>
                <c:pt idx="318" formatCode="0.00">
                  <c:v>16.84</c:v>
                </c:pt>
                <c:pt idx="319" formatCode="0.00">
                  <c:v>13.33</c:v>
                </c:pt>
                <c:pt idx="320" formatCode="0.00">
                  <c:v>29.34</c:v>
                </c:pt>
                <c:pt idx="321" formatCode="0.00">
                  <c:v>12.8</c:v>
                </c:pt>
                <c:pt idx="322" formatCode="0.00">
                  <c:v>6.77</c:v>
                </c:pt>
                <c:pt idx="323" formatCode="0.00">
                  <c:v>10.019</c:v>
                </c:pt>
                <c:pt idx="324" formatCode="0.00">
                  <c:v>13.725</c:v>
                </c:pt>
                <c:pt idx="325" formatCode="0.00">
                  <c:v>25.655999999999999</c:v>
                </c:pt>
                <c:pt idx="326" formatCode="0.00">
                  <c:v>18.484000000000002</c:v>
                </c:pt>
                <c:pt idx="327" formatCode="0.00">
                  <c:v>25.367999999999999</c:v>
                </c:pt>
                <c:pt idx="328" formatCode="0.00">
                  <c:v>10.581</c:v>
                </c:pt>
                <c:pt idx="329" formatCode="0.00">
                  <c:v>11.423</c:v>
                </c:pt>
                <c:pt idx="330" formatCode="0.00">
                  <c:v>22.433</c:v>
                </c:pt>
                <c:pt idx="331" formatCode="0.00">
                  <c:v>18.390999999999998</c:v>
                </c:pt>
                <c:pt idx="332" formatCode="0.00">
                  <c:v>17.888000000000002</c:v>
                </c:pt>
                <c:pt idx="333" formatCode="0.00">
                  <c:v>38.06</c:v>
                </c:pt>
                <c:pt idx="334" formatCode="0.00">
                  <c:v>63.732999999999997</c:v>
                </c:pt>
                <c:pt idx="335" formatCode="0.00">
                  <c:v>17.475999999999999</c:v>
                </c:pt>
                <c:pt idx="336" formatCode="0.00">
                  <c:v>9.1780000000000008</c:v>
                </c:pt>
                <c:pt idx="337" formatCode="0.00">
                  <c:v>21.27</c:v>
                </c:pt>
                <c:pt idx="338" formatCode="0.00">
                  <c:v>26.06</c:v>
                </c:pt>
                <c:pt idx="339" formatCode="0.00">
                  <c:v>16.34</c:v>
                </c:pt>
                <c:pt idx="340" formatCode="0.00">
                  <c:v>23.812000000000001</c:v>
                </c:pt>
                <c:pt idx="341" formatCode="0.00">
                  <c:v>13.004</c:v>
                </c:pt>
                <c:pt idx="342" formatCode="0.00">
                  <c:v>36.454999999999998</c:v>
                </c:pt>
                <c:pt idx="343" formatCode="0.00">
                  <c:v>17.969000000000001</c:v>
                </c:pt>
                <c:pt idx="344" formatCode="0.00">
                  <c:v>18.564</c:v>
                </c:pt>
                <c:pt idx="345" formatCode="0.00">
                  <c:v>14.64</c:v>
                </c:pt>
                <c:pt idx="346" formatCode="0.00">
                  <c:v>24.959</c:v>
                </c:pt>
                <c:pt idx="347" formatCode="0.00">
                  <c:v>29.151</c:v>
                </c:pt>
                <c:pt idx="348" formatCode="0.00">
                  <c:v>14.977</c:v>
                </c:pt>
                <c:pt idx="349" formatCode="0.00">
                  <c:v>15.377000000000001</c:v>
                </c:pt>
                <c:pt idx="350" formatCode="0.00">
                  <c:v>17.654</c:v>
                </c:pt>
                <c:pt idx="351" formatCode="0.00">
                  <c:v>15.768000000000001</c:v>
                </c:pt>
                <c:pt idx="352">
                  <c:v>16.75</c:v>
                </c:pt>
                <c:pt idx="353">
                  <c:v>21.19</c:v>
                </c:pt>
                <c:pt idx="354">
                  <c:v>25.65</c:v>
                </c:pt>
                <c:pt idx="355">
                  <c:v>5.94</c:v>
                </c:pt>
                <c:pt idx="356">
                  <c:v>6.2</c:v>
                </c:pt>
                <c:pt idx="357">
                  <c:v>6.78</c:v>
                </c:pt>
              </c:numCache>
            </c:numRef>
          </c:xVal>
          <c:yVal>
            <c:numRef>
              <c:f>(Curva_regional!$H$79:$H$346,Curva_regional!$H$454:$H$537,Curva_regional!$H$774:$H$779)</c:f>
              <c:numCache>
                <c:formatCode>0.0</c:formatCode>
                <c:ptCount val="358"/>
                <c:pt idx="0">
                  <c:v>294</c:v>
                </c:pt>
                <c:pt idx="1">
                  <c:v>329</c:v>
                </c:pt>
                <c:pt idx="2">
                  <c:v>1137</c:v>
                </c:pt>
                <c:pt idx="3">
                  <c:v>842</c:v>
                </c:pt>
                <c:pt idx="4">
                  <c:v>248</c:v>
                </c:pt>
                <c:pt idx="5">
                  <c:v>246</c:v>
                </c:pt>
                <c:pt idx="6">
                  <c:v>207</c:v>
                </c:pt>
                <c:pt idx="7">
                  <c:v>351</c:v>
                </c:pt>
                <c:pt idx="8">
                  <c:v>324</c:v>
                </c:pt>
                <c:pt idx="9">
                  <c:v>327</c:v>
                </c:pt>
                <c:pt idx="10">
                  <c:v>224</c:v>
                </c:pt>
                <c:pt idx="11">
                  <c:v>167</c:v>
                </c:pt>
                <c:pt idx="12">
                  <c:v>85</c:v>
                </c:pt>
                <c:pt idx="13">
                  <c:v>41</c:v>
                </c:pt>
                <c:pt idx="14">
                  <c:v>121</c:v>
                </c:pt>
                <c:pt idx="15">
                  <c:v>88</c:v>
                </c:pt>
                <c:pt idx="16">
                  <c:v>77</c:v>
                </c:pt>
                <c:pt idx="17">
                  <c:v>86</c:v>
                </c:pt>
                <c:pt idx="18">
                  <c:v>749</c:v>
                </c:pt>
                <c:pt idx="19">
                  <c:v>107</c:v>
                </c:pt>
                <c:pt idx="20">
                  <c:v>220</c:v>
                </c:pt>
                <c:pt idx="21">
                  <c:v>262</c:v>
                </c:pt>
                <c:pt idx="22">
                  <c:v>723</c:v>
                </c:pt>
                <c:pt idx="23">
                  <c:v>275</c:v>
                </c:pt>
                <c:pt idx="24">
                  <c:v>69</c:v>
                </c:pt>
                <c:pt idx="25">
                  <c:v>1059</c:v>
                </c:pt>
                <c:pt idx="26">
                  <c:v>38</c:v>
                </c:pt>
                <c:pt idx="27">
                  <c:v>131</c:v>
                </c:pt>
                <c:pt idx="28">
                  <c:v>74</c:v>
                </c:pt>
                <c:pt idx="29">
                  <c:v>124</c:v>
                </c:pt>
                <c:pt idx="30">
                  <c:v>105</c:v>
                </c:pt>
                <c:pt idx="31">
                  <c:v>35</c:v>
                </c:pt>
                <c:pt idx="32">
                  <c:v>95</c:v>
                </c:pt>
                <c:pt idx="33">
                  <c:v>78</c:v>
                </c:pt>
                <c:pt idx="34">
                  <c:v>12</c:v>
                </c:pt>
                <c:pt idx="35">
                  <c:v>330</c:v>
                </c:pt>
                <c:pt idx="36">
                  <c:v>179</c:v>
                </c:pt>
                <c:pt idx="37">
                  <c:v>371</c:v>
                </c:pt>
                <c:pt idx="38">
                  <c:v>62</c:v>
                </c:pt>
                <c:pt idx="39">
                  <c:v>147</c:v>
                </c:pt>
                <c:pt idx="40">
                  <c:v>106</c:v>
                </c:pt>
                <c:pt idx="41">
                  <c:v>497</c:v>
                </c:pt>
                <c:pt idx="42">
                  <c:v>161</c:v>
                </c:pt>
                <c:pt idx="43">
                  <c:v>209</c:v>
                </c:pt>
                <c:pt idx="44">
                  <c:v>89</c:v>
                </c:pt>
                <c:pt idx="45">
                  <c:v>149</c:v>
                </c:pt>
                <c:pt idx="46">
                  <c:v>54</c:v>
                </c:pt>
                <c:pt idx="47">
                  <c:v>323</c:v>
                </c:pt>
                <c:pt idx="48">
                  <c:v>102</c:v>
                </c:pt>
                <c:pt idx="49">
                  <c:v>303</c:v>
                </c:pt>
                <c:pt idx="50">
                  <c:v>58</c:v>
                </c:pt>
                <c:pt idx="51">
                  <c:v>54</c:v>
                </c:pt>
                <c:pt idx="52">
                  <c:v>103</c:v>
                </c:pt>
                <c:pt idx="53">
                  <c:v>286</c:v>
                </c:pt>
                <c:pt idx="54">
                  <c:v>550</c:v>
                </c:pt>
                <c:pt idx="55">
                  <c:v>207</c:v>
                </c:pt>
                <c:pt idx="56">
                  <c:v>556</c:v>
                </c:pt>
                <c:pt idx="57">
                  <c:v>256</c:v>
                </c:pt>
                <c:pt idx="58">
                  <c:v>341</c:v>
                </c:pt>
                <c:pt idx="59">
                  <c:v>274</c:v>
                </c:pt>
                <c:pt idx="60">
                  <c:v>57</c:v>
                </c:pt>
                <c:pt idx="61">
                  <c:v>76</c:v>
                </c:pt>
                <c:pt idx="62">
                  <c:v>121</c:v>
                </c:pt>
                <c:pt idx="63">
                  <c:v>301</c:v>
                </c:pt>
                <c:pt idx="64">
                  <c:v>528</c:v>
                </c:pt>
                <c:pt idx="65">
                  <c:v>114</c:v>
                </c:pt>
                <c:pt idx="66">
                  <c:v>343</c:v>
                </c:pt>
                <c:pt idx="67">
                  <c:v>209</c:v>
                </c:pt>
                <c:pt idx="68">
                  <c:v>76</c:v>
                </c:pt>
                <c:pt idx="69">
                  <c:v>103</c:v>
                </c:pt>
                <c:pt idx="70">
                  <c:v>166</c:v>
                </c:pt>
                <c:pt idx="71">
                  <c:v>93</c:v>
                </c:pt>
                <c:pt idx="72">
                  <c:v>344</c:v>
                </c:pt>
                <c:pt idx="73">
                  <c:v>247</c:v>
                </c:pt>
                <c:pt idx="74">
                  <c:v>56</c:v>
                </c:pt>
                <c:pt idx="75">
                  <c:v>156</c:v>
                </c:pt>
                <c:pt idx="76">
                  <c:v>74</c:v>
                </c:pt>
                <c:pt idx="77">
                  <c:v>89</c:v>
                </c:pt>
                <c:pt idx="78">
                  <c:v>50</c:v>
                </c:pt>
                <c:pt idx="79">
                  <c:v>254</c:v>
                </c:pt>
                <c:pt idx="80">
                  <c:v>440</c:v>
                </c:pt>
                <c:pt idx="81">
                  <c:v>274</c:v>
                </c:pt>
                <c:pt idx="82">
                  <c:v>191</c:v>
                </c:pt>
                <c:pt idx="83">
                  <c:v>153</c:v>
                </c:pt>
                <c:pt idx="84">
                  <c:v>70</c:v>
                </c:pt>
                <c:pt idx="85">
                  <c:v>191</c:v>
                </c:pt>
                <c:pt idx="86">
                  <c:v>175</c:v>
                </c:pt>
                <c:pt idx="87">
                  <c:v>230</c:v>
                </c:pt>
                <c:pt idx="88">
                  <c:v>257</c:v>
                </c:pt>
                <c:pt idx="89">
                  <c:v>256</c:v>
                </c:pt>
                <c:pt idx="90">
                  <c:v>256</c:v>
                </c:pt>
                <c:pt idx="91">
                  <c:v>18</c:v>
                </c:pt>
                <c:pt idx="92">
                  <c:v>288</c:v>
                </c:pt>
                <c:pt idx="93">
                  <c:v>38</c:v>
                </c:pt>
                <c:pt idx="94">
                  <c:v>73</c:v>
                </c:pt>
                <c:pt idx="95">
                  <c:v>242</c:v>
                </c:pt>
                <c:pt idx="96">
                  <c:v>61</c:v>
                </c:pt>
                <c:pt idx="97">
                  <c:v>14</c:v>
                </c:pt>
                <c:pt idx="98">
                  <c:v>29</c:v>
                </c:pt>
                <c:pt idx="99">
                  <c:v>5</c:v>
                </c:pt>
                <c:pt idx="100">
                  <c:v>29</c:v>
                </c:pt>
                <c:pt idx="101">
                  <c:v>31</c:v>
                </c:pt>
                <c:pt idx="102">
                  <c:v>27</c:v>
                </c:pt>
                <c:pt idx="103">
                  <c:v>29</c:v>
                </c:pt>
                <c:pt idx="104">
                  <c:v>32</c:v>
                </c:pt>
                <c:pt idx="105">
                  <c:v>55</c:v>
                </c:pt>
                <c:pt idx="106">
                  <c:v>39</c:v>
                </c:pt>
                <c:pt idx="107">
                  <c:v>30</c:v>
                </c:pt>
                <c:pt idx="108">
                  <c:v>22</c:v>
                </c:pt>
                <c:pt idx="109">
                  <c:v>32</c:v>
                </c:pt>
                <c:pt idx="110">
                  <c:v>29</c:v>
                </c:pt>
                <c:pt idx="111">
                  <c:v>43</c:v>
                </c:pt>
                <c:pt idx="112">
                  <c:v>28</c:v>
                </c:pt>
                <c:pt idx="113">
                  <c:v>39</c:v>
                </c:pt>
                <c:pt idx="114">
                  <c:v>32</c:v>
                </c:pt>
                <c:pt idx="115">
                  <c:v>26</c:v>
                </c:pt>
                <c:pt idx="116">
                  <c:v>27</c:v>
                </c:pt>
                <c:pt idx="117">
                  <c:v>29</c:v>
                </c:pt>
                <c:pt idx="118">
                  <c:v>68</c:v>
                </c:pt>
                <c:pt idx="119">
                  <c:v>29</c:v>
                </c:pt>
                <c:pt idx="120">
                  <c:v>26</c:v>
                </c:pt>
                <c:pt idx="121">
                  <c:v>26</c:v>
                </c:pt>
                <c:pt idx="122">
                  <c:v>32</c:v>
                </c:pt>
                <c:pt idx="123">
                  <c:v>31</c:v>
                </c:pt>
                <c:pt idx="124">
                  <c:v>29</c:v>
                </c:pt>
                <c:pt idx="125">
                  <c:v>26</c:v>
                </c:pt>
                <c:pt idx="126">
                  <c:v>22</c:v>
                </c:pt>
                <c:pt idx="127">
                  <c:v>36</c:v>
                </c:pt>
                <c:pt idx="128">
                  <c:v>30</c:v>
                </c:pt>
                <c:pt idx="129">
                  <c:v>27</c:v>
                </c:pt>
                <c:pt idx="130">
                  <c:v>25</c:v>
                </c:pt>
                <c:pt idx="131">
                  <c:v>39</c:v>
                </c:pt>
                <c:pt idx="132">
                  <c:v>39</c:v>
                </c:pt>
                <c:pt idx="133">
                  <c:v>9</c:v>
                </c:pt>
                <c:pt idx="134">
                  <c:v>24</c:v>
                </c:pt>
                <c:pt idx="135">
                  <c:v>27</c:v>
                </c:pt>
                <c:pt idx="136">
                  <c:v>28</c:v>
                </c:pt>
                <c:pt idx="137">
                  <c:v>25</c:v>
                </c:pt>
                <c:pt idx="138">
                  <c:v>10</c:v>
                </c:pt>
                <c:pt idx="139">
                  <c:v>22</c:v>
                </c:pt>
                <c:pt idx="140">
                  <c:v>44</c:v>
                </c:pt>
                <c:pt idx="141">
                  <c:v>28</c:v>
                </c:pt>
                <c:pt idx="142">
                  <c:v>26</c:v>
                </c:pt>
                <c:pt idx="143">
                  <c:v>25</c:v>
                </c:pt>
                <c:pt idx="144">
                  <c:v>26</c:v>
                </c:pt>
                <c:pt idx="145">
                  <c:v>20</c:v>
                </c:pt>
                <c:pt idx="146">
                  <c:v>29</c:v>
                </c:pt>
                <c:pt idx="147">
                  <c:v>23</c:v>
                </c:pt>
                <c:pt idx="148">
                  <c:v>27</c:v>
                </c:pt>
                <c:pt idx="149">
                  <c:v>25</c:v>
                </c:pt>
                <c:pt idx="150">
                  <c:v>24</c:v>
                </c:pt>
                <c:pt idx="151">
                  <c:v>28</c:v>
                </c:pt>
                <c:pt idx="152">
                  <c:v>26</c:v>
                </c:pt>
                <c:pt idx="153">
                  <c:v>25</c:v>
                </c:pt>
                <c:pt idx="154">
                  <c:v>27</c:v>
                </c:pt>
                <c:pt idx="155">
                  <c:v>24</c:v>
                </c:pt>
                <c:pt idx="156">
                  <c:v>10</c:v>
                </c:pt>
                <c:pt idx="157">
                  <c:v>26</c:v>
                </c:pt>
                <c:pt idx="158">
                  <c:v>13</c:v>
                </c:pt>
                <c:pt idx="159">
                  <c:v>36</c:v>
                </c:pt>
                <c:pt idx="160">
                  <c:v>37</c:v>
                </c:pt>
                <c:pt idx="161">
                  <c:v>27</c:v>
                </c:pt>
                <c:pt idx="162">
                  <c:v>39</c:v>
                </c:pt>
                <c:pt idx="163">
                  <c:v>25</c:v>
                </c:pt>
                <c:pt idx="164">
                  <c:v>51</c:v>
                </c:pt>
                <c:pt idx="165">
                  <c:v>25</c:v>
                </c:pt>
                <c:pt idx="166">
                  <c:v>52</c:v>
                </c:pt>
                <c:pt idx="167">
                  <c:v>24</c:v>
                </c:pt>
                <c:pt idx="168">
                  <c:v>13</c:v>
                </c:pt>
                <c:pt idx="169">
                  <c:v>15</c:v>
                </c:pt>
                <c:pt idx="170">
                  <c:v>16</c:v>
                </c:pt>
                <c:pt idx="171">
                  <c:v>18</c:v>
                </c:pt>
                <c:pt idx="172">
                  <c:v>19</c:v>
                </c:pt>
                <c:pt idx="173">
                  <c:v>19</c:v>
                </c:pt>
                <c:pt idx="174">
                  <c:v>19</c:v>
                </c:pt>
                <c:pt idx="175">
                  <c:v>69</c:v>
                </c:pt>
                <c:pt idx="176">
                  <c:v>50</c:v>
                </c:pt>
                <c:pt idx="177">
                  <c:v>61</c:v>
                </c:pt>
                <c:pt idx="178">
                  <c:v>56</c:v>
                </c:pt>
                <c:pt idx="179">
                  <c:v>33</c:v>
                </c:pt>
                <c:pt idx="180">
                  <c:v>69</c:v>
                </c:pt>
                <c:pt idx="181">
                  <c:v>82</c:v>
                </c:pt>
                <c:pt idx="182">
                  <c:v>101</c:v>
                </c:pt>
                <c:pt idx="183">
                  <c:v>28</c:v>
                </c:pt>
                <c:pt idx="184">
                  <c:v>34</c:v>
                </c:pt>
                <c:pt idx="185">
                  <c:v>102</c:v>
                </c:pt>
                <c:pt idx="186">
                  <c:v>22</c:v>
                </c:pt>
                <c:pt idx="187">
                  <c:v>37</c:v>
                </c:pt>
                <c:pt idx="188">
                  <c:v>162</c:v>
                </c:pt>
                <c:pt idx="189">
                  <c:v>235</c:v>
                </c:pt>
                <c:pt idx="190">
                  <c:v>19</c:v>
                </c:pt>
                <c:pt idx="191">
                  <c:v>19</c:v>
                </c:pt>
                <c:pt idx="192">
                  <c:v>32</c:v>
                </c:pt>
                <c:pt idx="193">
                  <c:v>30</c:v>
                </c:pt>
                <c:pt idx="194">
                  <c:v>30</c:v>
                </c:pt>
                <c:pt idx="195">
                  <c:v>32</c:v>
                </c:pt>
                <c:pt idx="196">
                  <c:v>36</c:v>
                </c:pt>
                <c:pt idx="197">
                  <c:v>28</c:v>
                </c:pt>
                <c:pt idx="198">
                  <c:v>33</c:v>
                </c:pt>
                <c:pt idx="199">
                  <c:v>35</c:v>
                </c:pt>
                <c:pt idx="200">
                  <c:v>69</c:v>
                </c:pt>
                <c:pt idx="201">
                  <c:v>31</c:v>
                </c:pt>
                <c:pt idx="202">
                  <c:v>33</c:v>
                </c:pt>
                <c:pt idx="203">
                  <c:v>44</c:v>
                </c:pt>
                <c:pt idx="204">
                  <c:v>34</c:v>
                </c:pt>
                <c:pt idx="205">
                  <c:v>46</c:v>
                </c:pt>
                <c:pt idx="206">
                  <c:v>27</c:v>
                </c:pt>
                <c:pt idx="207">
                  <c:v>28</c:v>
                </c:pt>
                <c:pt idx="208">
                  <c:v>68</c:v>
                </c:pt>
                <c:pt idx="209">
                  <c:v>37</c:v>
                </c:pt>
                <c:pt idx="210">
                  <c:v>26</c:v>
                </c:pt>
                <c:pt idx="211">
                  <c:v>37</c:v>
                </c:pt>
                <c:pt idx="212">
                  <c:v>33</c:v>
                </c:pt>
                <c:pt idx="213">
                  <c:v>30</c:v>
                </c:pt>
                <c:pt idx="214">
                  <c:v>29</c:v>
                </c:pt>
                <c:pt idx="215">
                  <c:v>33</c:v>
                </c:pt>
                <c:pt idx="216">
                  <c:v>32</c:v>
                </c:pt>
                <c:pt idx="217">
                  <c:v>29</c:v>
                </c:pt>
                <c:pt idx="218">
                  <c:v>51</c:v>
                </c:pt>
                <c:pt idx="219">
                  <c:v>32</c:v>
                </c:pt>
                <c:pt idx="220">
                  <c:v>37</c:v>
                </c:pt>
                <c:pt idx="221">
                  <c:v>31</c:v>
                </c:pt>
                <c:pt idx="222">
                  <c:v>34</c:v>
                </c:pt>
                <c:pt idx="223">
                  <c:v>32</c:v>
                </c:pt>
                <c:pt idx="224">
                  <c:v>86</c:v>
                </c:pt>
                <c:pt idx="225">
                  <c:v>77</c:v>
                </c:pt>
                <c:pt idx="226">
                  <c:v>117</c:v>
                </c:pt>
                <c:pt idx="227">
                  <c:v>33</c:v>
                </c:pt>
                <c:pt idx="228">
                  <c:v>31</c:v>
                </c:pt>
                <c:pt idx="229">
                  <c:v>34</c:v>
                </c:pt>
                <c:pt idx="230">
                  <c:v>28</c:v>
                </c:pt>
                <c:pt idx="231">
                  <c:v>41</c:v>
                </c:pt>
                <c:pt idx="232">
                  <c:v>18</c:v>
                </c:pt>
                <c:pt idx="233">
                  <c:v>30</c:v>
                </c:pt>
                <c:pt idx="234">
                  <c:v>31</c:v>
                </c:pt>
                <c:pt idx="235">
                  <c:v>23</c:v>
                </c:pt>
                <c:pt idx="236">
                  <c:v>30</c:v>
                </c:pt>
                <c:pt idx="237">
                  <c:v>22</c:v>
                </c:pt>
                <c:pt idx="238">
                  <c:v>42</c:v>
                </c:pt>
                <c:pt idx="239">
                  <c:v>32</c:v>
                </c:pt>
                <c:pt idx="240">
                  <c:v>30</c:v>
                </c:pt>
                <c:pt idx="241">
                  <c:v>30</c:v>
                </c:pt>
                <c:pt idx="242">
                  <c:v>30</c:v>
                </c:pt>
                <c:pt idx="243">
                  <c:v>39</c:v>
                </c:pt>
                <c:pt idx="244">
                  <c:v>44</c:v>
                </c:pt>
                <c:pt idx="245">
                  <c:v>32</c:v>
                </c:pt>
                <c:pt idx="246">
                  <c:v>54</c:v>
                </c:pt>
                <c:pt idx="247">
                  <c:v>17</c:v>
                </c:pt>
                <c:pt idx="248">
                  <c:v>18</c:v>
                </c:pt>
                <c:pt idx="249">
                  <c:v>28</c:v>
                </c:pt>
                <c:pt idx="250">
                  <c:v>29</c:v>
                </c:pt>
                <c:pt idx="251">
                  <c:v>34</c:v>
                </c:pt>
                <c:pt idx="252">
                  <c:v>30</c:v>
                </c:pt>
                <c:pt idx="253">
                  <c:v>31</c:v>
                </c:pt>
                <c:pt idx="254">
                  <c:v>64</c:v>
                </c:pt>
                <c:pt idx="255">
                  <c:v>70</c:v>
                </c:pt>
                <c:pt idx="256">
                  <c:v>57</c:v>
                </c:pt>
                <c:pt idx="257">
                  <c:v>39</c:v>
                </c:pt>
                <c:pt idx="258">
                  <c:v>15</c:v>
                </c:pt>
                <c:pt idx="259">
                  <c:v>140</c:v>
                </c:pt>
                <c:pt idx="260">
                  <c:v>25</c:v>
                </c:pt>
                <c:pt idx="261">
                  <c:v>14</c:v>
                </c:pt>
                <c:pt idx="262">
                  <c:v>25</c:v>
                </c:pt>
                <c:pt idx="263">
                  <c:v>33</c:v>
                </c:pt>
                <c:pt idx="264">
                  <c:v>33</c:v>
                </c:pt>
                <c:pt idx="265">
                  <c:v>51</c:v>
                </c:pt>
                <c:pt idx="266">
                  <c:v>154</c:v>
                </c:pt>
                <c:pt idx="267">
                  <c:v>29</c:v>
                </c:pt>
                <c:pt idx="268">
                  <c:v>82</c:v>
                </c:pt>
                <c:pt idx="269">
                  <c:v>217</c:v>
                </c:pt>
                <c:pt idx="270">
                  <c:v>201</c:v>
                </c:pt>
                <c:pt idx="271">
                  <c:v>120</c:v>
                </c:pt>
                <c:pt idx="272">
                  <c:v>73</c:v>
                </c:pt>
                <c:pt idx="273">
                  <c:v>876</c:v>
                </c:pt>
                <c:pt idx="274">
                  <c:v>63</c:v>
                </c:pt>
                <c:pt idx="275">
                  <c:v>183</c:v>
                </c:pt>
                <c:pt idx="276">
                  <c:v>183</c:v>
                </c:pt>
                <c:pt idx="277">
                  <c:v>52</c:v>
                </c:pt>
                <c:pt idx="278">
                  <c:v>52</c:v>
                </c:pt>
                <c:pt idx="279">
                  <c:v>71</c:v>
                </c:pt>
                <c:pt idx="280">
                  <c:v>116</c:v>
                </c:pt>
                <c:pt idx="281">
                  <c:v>303</c:v>
                </c:pt>
                <c:pt idx="282">
                  <c:v>101</c:v>
                </c:pt>
                <c:pt idx="283">
                  <c:v>39</c:v>
                </c:pt>
                <c:pt idx="284">
                  <c:v>48</c:v>
                </c:pt>
                <c:pt idx="285">
                  <c:v>268</c:v>
                </c:pt>
                <c:pt idx="286">
                  <c:v>79</c:v>
                </c:pt>
                <c:pt idx="287">
                  <c:v>154</c:v>
                </c:pt>
                <c:pt idx="288">
                  <c:v>48</c:v>
                </c:pt>
                <c:pt idx="289">
                  <c:v>34</c:v>
                </c:pt>
                <c:pt idx="290">
                  <c:v>118</c:v>
                </c:pt>
                <c:pt idx="291">
                  <c:v>116</c:v>
                </c:pt>
                <c:pt idx="292">
                  <c:v>2004</c:v>
                </c:pt>
                <c:pt idx="293">
                  <c:v>184</c:v>
                </c:pt>
                <c:pt idx="294">
                  <c:v>244</c:v>
                </c:pt>
                <c:pt idx="295">
                  <c:v>386</c:v>
                </c:pt>
                <c:pt idx="296">
                  <c:v>52</c:v>
                </c:pt>
                <c:pt idx="297">
                  <c:v>167</c:v>
                </c:pt>
                <c:pt idx="298">
                  <c:v>493</c:v>
                </c:pt>
                <c:pt idx="299">
                  <c:v>295</c:v>
                </c:pt>
                <c:pt idx="300">
                  <c:v>351</c:v>
                </c:pt>
                <c:pt idx="301">
                  <c:v>419</c:v>
                </c:pt>
                <c:pt idx="302">
                  <c:v>159</c:v>
                </c:pt>
                <c:pt idx="303">
                  <c:v>138</c:v>
                </c:pt>
                <c:pt idx="304">
                  <c:v>95</c:v>
                </c:pt>
                <c:pt idx="305">
                  <c:v>32</c:v>
                </c:pt>
                <c:pt idx="306">
                  <c:v>26</c:v>
                </c:pt>
                <c:pt idx="307">
                  <c:v>145</c:v>
                </c:pt>
                <c:pt idx="308">
                  <c:v>189</c:v>
                </c:pt>
                <c:pt idx="309">
                  <c:v>255</c:v>
                </c:pt>
                <c:pt idx="310">
                  <c:v>67</c:v>
                </c:pt>
                <c:pt idx="311">
                  <c:v>253</c:v>
                </c:pt>
                <c:pt idx="312">
                  <c:v>463</c:v>
                </c:pt>
                <c:pt idx="313">
                  <c:v>509</c:v>
                </c:pt>
                <c:pt idx="314">
                  <c:v>56</c:v>
                </c:pt>
                <c:pt idx="315">
                  <c:v>486</c:v>
                </c:pt>
                <c:pt idx="316">
                  <c:v>599</c:v>
                </c:pt>
                <c:pt idx="317">
                  <c:v>67</c:v>
                </c:pt>
                <c:pt idx="318">
                  <c:v>392</c:v>
                </c:pt>
                <c:pt idx="319">
                  <c:v>181</c:v>
                </c:pt>
                <c:pt idx="320">
                  <c:v>547</c:v>
                </c:pt>
                <c:pt idx="321">
                  <c:v>114</c:v>
                </c:pt>
                <c:pt idx="322">
                  <c:v>95</c:v>
                </c:pt>
                <c:pt idx="323">
                  <c:v>39</c:v>
                </c:pt>
                <c:pt idx="324">
                  <c:v>365</c:v>
                </c:pt>
                <c:pt idx="325">
                  <c:v>238</c:v>
                </c:pt>
                <c:pt idx="326">
                  <c:v>131</c:v>
                </c:pt>
                <c:pt idx="327">
                  <c:v>159</c:v>
                </c:pt>
                <c:pt idx="328">
                  <c:v>50</c:v>
                </c:pt>
                <c:pt idx="329">
                  <c:v>51</c:v>
                </c:pt>
                <c:pt idx="330">
                  <c:v>217</c:v>
                </c:pt>
                <c:pt idx="331">
                  <c:v>34</c:v>
                </c:pt>
                <c:pt idx="332">
                  <c:v>511</c:v>
                </c:pt>
                <c:pt idx="333">
                  <c:v>614</c:v>
                </c:pt>
                <c:pt idx="334">
                  <c:v>374</c:v>
                </c:pt>
                <c:pt idx="335">
                  <c:v>70</c:v>
                </c:pt>
                <c:pt idx="336">
                  <c:v>48</c:v>
                </c:pt>
                <c:pt idx="337">
                  <c:v>156</c:v>
                </c:pt>
                <c:pt idx="338">
                  <c:v>175</c:v>
                </c:pt>
                <c:pt idx="339">
                  <c:v>153</c:v>
                </c:pt>
                <c:pt idx="340">
                  <c:v>276</c:v>
                </c:pt>
                <c:pt idx="341">
                  <c:v>368</c:v>
                </c:pt>
                <c:pt idx="342">
                  <c:v>435</c:v>
                </c:pt>
                <c:pt idx="343">
                  <c:v>138</c:v>
                </c:pt>
                <c:pt idx="344">
                  <c:v>120</c:v>
                </c:pt>
                <c:pt idx="345">
                  <c:v>89</c:v>
                </c:pt>
                <c:pt idx="346">
                  <c:v>144</c:v>
                </c:pt>
                <c:pt idx="347">
                  <c:v>100</c:v>
                </c:pt>
                <c:pt idx="348">
                  <c:v>75</c:v>
                </c:pt>
                <c:pt idx="349">
                  <c:v>40</c:v>
                </c:pt>
                <c:pt idx="350">
                  <c:v>57</c:v>
                </c:pt>
                <c:pt idx="351">
                  <c:v>109</c:v>
                </c:pt>
                <c:pt idx="352" formatCode="General">
                  <c:v>37.9</c:v>
                </c:pt>
                <c:pt idx="353" formatCode="General">
                  <c:v>69.099999999999994</c:v>
                </c:pt>
                <c:pt idx="354" formatCode="General">
                  <c:v>46.1</c:v>
                </c:pt>
                <c:pt idx="355" formatCode="General">
                  <c:v>70.400000000000006</c:v>
                </c:pt>
                <c:pt idx="356" formatCode="General">
                  <c:v>50.4</c:v>
                </c:pt>
                <c:pt idx="357" formatCode="General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40-44D0-A2C0-55A36CCD77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101208"/>
        <c:axId val="484101864"/>
      </c:scatterChart>
      <c:valAx>
        <c:axId val="48410120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Caudal (m</a:t>
                </a:r>
                <a:r>
                  <a:rPr lang="en-US" baseline="30000"/>
                  <a:t>3</a:t>
                </a:r>
                <a:r>
                  <a:rPr lang="en-US"/>
                  <a:t>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84101864"/>
        <c:crossesAt val="0.1"/>
        <c:crossBetween val="midCat"/>
      </c:valAx>
      <c:valAx>
        <c:axId val="484101864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</a:t>
                </a:r>
                <a:r>
                  <a:rPr lang="en-US" baseline="0"/>
                  <a:t> (mg/l)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84101208"/>
        <c:crossesAt val="0.1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bg1">
                  <a:lumMod val="65000"/>
                  <a:alpha val="52000"/>
                </a:schemeClr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tx1">
                    <a:lumMod val="75000"/>
                    <a:lumOff val="25000"/>
                  </a:schemeClr>
                </a:solidFill>
                <a:prstDash val="dash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0.10055062350893544"/>
                  <c:y val="-0.1050273808366546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</c:trendlineLbl>
          </c:trendline>
          <c:xVal>
            <c:numRef>
              <c:f>Solo_Selec!$E$2:$E$779</c:f>
              <c:numCache>
                <c:formatCode>General</c:formatCode>
                <c:ptCount val="778"/>
                <c:pt idx="0">
                  <c:v>40.76</c:v>
                </c:pt>
                <c:pt idx="1">
                  <c:v>72.037999999999997</c:v>
                </c:pt>
                <c:pt idx="2">
                  <c:v>210.3</c:v>
                </c:pt>
                <c:pt idx="3">
                  <c:v>78.216999999999999</c:v>
                </c:pt>
                <c:pt idx="4">
                  <c:v>32.69</c:v>
                </c:pt>
                <c:pt idx="5">
                  <c:v>20.411000000000001</c:v>
                </c:pt>
                <c:pt idx="6">
                  <c:v>37.804000000000002</c:v>
                </c:pt>
                <c:pt idx="7">
                  <c:v>40.963999999999999</c:v>
                </c:pt>
                <c:pt idx="8">
                  <c:v>76.923000000000002</c:v>
                </c:pt>
                <c:pt idx="9">
                  <c:v>38.844999999999999</c:v>
                </c:pt>
                <c:pt idx="10">
                  <c:v>30.861000000000001</c:v>
                </c:pt>
                <c:pt idx="11">
                  <c:v>17.937999999999999</c:v>
                </c:pt>
                <c:pt idx="12">
                  <c:v>15.861000000000001</c:v>
                </c:pt>
                <c:pt idx="13">
                  <c:v>17.846</c:v>
                </c:pt>
                <c:pt idx="14">
                  <c:v>18.994</c:v>
                </c:pt>
                <c:pt idx="15">
                  <c:v>16.95</c:v>
                </c:pt>
                <c:pt idx="16">
                  <c:v>16.971</c:v>
                </c:pt>
                <c:pt idx="17">
                  <c:v>17.931000000000001</c:v>
                </c:pt>
                <c:pt idx="18">
                  <c:v>47.140999999999998</c:v>
                </c:pt>
                <c:pt idx="19">
                  <c:v>21.488</c:v>
                </c:pt>
                <c:pt idx="20">
                  <c:v>42.347999999999999</c:v>
                </c:pt>
                <c:pt idx="21">
                  <c:v>50.494999999999997</c:v>
                </c:pt>
                <c:pt idx="22">
                  <c:v>93.596999999999994</c:v>
                </c:pt>
                <c:pt idx="23">
                  <c:v>21.337</c:v>
                </c:pt>
                <c:pt idx="24">
                  <c:v>50.627000000000002</c:v>
                </c:pt>
                <c:pt idx="25">
                  <c:v>136.72</c:v>
                </c:pt>
                <c:pt idx="26">
                  <c:v>30.02</c:v>
                </c:pt>
                <c:pt idx="27">
                  <c:v>35.722000000000001</c:v>
                </c:pt>
                <c:pt idx="28">
                  <c:v>31.646999999999998</c:v>
                </c:pt>
                <c:pt idx="29">
                  <c:v>36.054000000000002</c:v>
                </c:pt>
                <c:pt idx="30">
                  <c:v>27.39</c:v>
                </c:pt>
                <c:pt idx="31">
                  <c:v>43.38</c:v>
                </c:pt>
                <c:pt idx="32">
                  <c:v>22.5</c:v>
                </c:pt>
                <c:pt idx="33">
                  <c:v>35.950000000000003</c:v>
                </c:pt>
                <c:pt idx="34">
                  <c:v>21.44</c:v>
                </c:pt>
                <c:pt idx="35">
                  <c:v>32.65</c:v>
                </c:pt>
                <c:pt idx="36">
                  <c:v>54.34</c:v>
                </c:pt>
                <c:pt idx="37">
                  <c:v>76.36</c:v>
                </c:pt>
                <c:pt idx="38">
                  <c:v>33.450000000000003</c:v>
                </c:pt>
                <c:pt idx="39">
                  <c:v>27.81</c:v>
                </c:pt>
                <c:pt idx="40">
                  <c:v>49.05</c:v>
                </c:pt>
                <c:pt idx="41">
                  <c:v>163.13</c:v>
                </c:pt>
                <c:pt idx="42">
                  <c:v>77.209999999999994</c:v>
                </c:pt>
                <c:pt idx="43">
                  <c:v>155.03</c:v>
                </c:pt>
                <c:pt idx="44">
                  <c:v>30.11</c:v>
                </c:pt>
                <c:pt idx="45">
                  <c:v>44.82</c:v>
                </c:pt>
                <c:pt idx="46">
                  <c:v>18.46</c:v>
                </c:pt>
                <c:pt idx="47">
                  <c:v>52.16</c:v>
                </c:pt>
                <c:pt idx="48">
                  <c:v>22.13</c:v>
                </c:pt>
                <c:pt idx="49">
                  <c:v>45.79</c:v>
                </c:pt>
                <c:pt idx="50">
                  <c:v>43.05</c:v>
                </c:pt>
                <c:pt idx="51">
                  <c:v>21.75</c:v>
                </c:pt>
                <c:pt idx="52">
                  <c:v>25.48</c:v>
                </c:pt>
                <c:pt idx="53">
                  <c:v>59.84</c:v>
                </c:pt>
                <c:pt idx="54">
                  <c:v>68.17</c:v>
                </c:pt>
                <c:pt idx="55">
                  <c:v>51.44</c:v>
                </c:pt>
                <c:pt idx="56">
                  <c:v>159.1</c:v>
                </c:pt>
                <c:pt idx="57">
                  <c:v>96.5</c:v>
                </c:pt>
                <c:pt idx="58">
                  <c:v>109.53</c:v>
                </c:pt>
                <c:pt idx="59">
                  <c:v>37.200000000000003</c:v>
                </c:pt>
                <c:pt idx="60">
                  <c:v>20.8</c:v>
                </c:pt>
                <c:pt idx="61">
                  <c:v>27.2</c:v>
                </c:pt>
                <c:pt idx="62">
                  <c:v>120.6</c:v>
                </c:pt>
                <c:pt idx="63">
                  <c:v>86.5</c:v>
                </c:pt>
                <c:pt idx="64">
                  <c:v>210.3</c:v>
                </c:pt>
                <c:pt idx="65">
                  <c:v>50.08</c:v>
                </c:pt>
                <c:pt idx="66">
                  <c:v>179.66</c:v>
                </c:pt>
                <c:pt idx="67">
                  <c:v>187.06</c:v>
                </c:pt>
                <c:pt idx="68">
                  <c:v>45.82</c:v>
                </c:pt>
                <c:pt idx="69">
                  <c:v>25.19</c:v>
                </c:pt>
                <c:pt idx="70">
                  <c:v>95.9</c:v>
                </c:pt>
                <c:pt idx="71">
                  <c:v>24.8</c:v>
                </c:pt>
                <c:pt idx="72">
                  <c:v>58.22</c:v>
                </c:pt>
                <c:pt idx="73">
                  <c:v>162.63999999999999</c:v>
                </c:pt>
                <c:pt idx="74">
                  <c:v>49.5</c:v>
                </c:pt>
                <c:pt idx="75">
                  <c:v>85.037000000000006</c:v>
                </c:pt>
                <c:pt idx="76">
                  <c:v>51.5</c:v>
                </c:pt>
                <c:pt idx="77">
                  <c:v>54.064</c:v>
                </c:pt>
                <c:pt idx="78">
                  <c:v>52.652999999999999</c:v>
                </c:pt>
                <c:pt idx="79">
                  <c:v>68.551000000000002</c:v>
                </c:pt>
                <c:pt idx="80">
                  <c:v>151.023</c:v>
                </c:pt>
                <c:pt idx="81">
                  <c:v>18.64</c:v>
                </c:pt>
                <c:pt idx="82">
                  <c:v>101.655</c:v>
                </c:pt>
                <c:pt idx="83">
                  <c:v>31.475000000000001</c:v>
                </c:pt>
                <c:pt idx="84">
                  <c:v>74.756</c:v>
                </c:pt>
                <c:pt idx="85">
                  <c:v>79.844999999999999</c:v>
                </c:pt>
                <c:pt idx="86">
                  <c:v>140.89599999999999</c:v>
                </c:pt>
                <c:pt idx="87">
                  <c:v>53.948</c:v>
                </c:pt>
                <c:pt idx="88">
                  <c:v>63.329000000000001</c:v>
                </c:pt>
                <c:pt idx="89">
                  <c:v>69.308000000000007</c:v>
                </c:pt>
                <c:pt idx="90">
                  <c:v>366.49400000000003</c:v>
                </c:pt>
                <c:pt idx="91">
                  <c:v>15.683999999999999</c:v>
                </c:pt>
                <c:pt idx="92">
                  <c:v>36.411999999999999</c:v>
                </c:pt>
                <c:pt idx="93">
                  <c:v>28.274999999999999</c:v>
                </c:pt>
                <c:pt idx="94">
                  <c:v>39.734999999999999</c:v>
                </c:pt>
                <c:pt idx="95">
                  <c:v>77.116</c:v>
                </c:pt>
                <c:pt idx="96">
                  <c:v>100.06699999999999</c:v>
                </c:pt>
                <c:pt idx="97">
                  <c:v>19.227</c:v>
                </c:pt>
                <c:pt idx="98">
                  <c:v>13.09</c:v>
                </c:pt>
                <c:pt idx="99">
                  <c:v>9.3729999999999993</c:v>
                </c:pt>
                <c:pt idx="100">
                  <c:v>9.43</c:v>
                </c:pt>
                <c:pt idx="101">
                  <c:v>11.48</c:v>
                </c:pt>
                <c:pt idx="102">
                  <c:v>7.51</c:v>
                </c:pt>
                <c:pt idx="103">
                  <c:v>5.99</c:v>
                </c:pt>
                <c:pt idx="104">
                  <c:v>5.76</c:v>
                </c:pt>
                <c:pt idx="105">
                  <c:v>9.33</c:v>
                </c:pt>
                <c:pt idx="106">
                  <c:v>15.81</c:v>
                </c:pt>
                <c:pt idx="107">
                  <c:v>14.21</c:v>
                </c:pt>
                <c:pt idx="108">
                  <c:v>13.01</c:v>
                </c:pt>
                <c:pt idx="109">
                  <c:v>9.52</c:v>
                </c:pt>
                <c:pt idx="110">
                  <c:v>16.79</c:v>
                </c:pt>
                <c:pt idx="111">
                  <c:v>7.99</c:v>
                </c:pt>
                <c:pt idx="112">
                  <c:v>9.2799999999999994</c:v>
                </c:pt>
                <c:pt idx="113">
                  <c:v>18.86</c:v>
                </c:pt>
                <c:pt idx="114">
                  <c:v>19.87</c:v>
                </c:pt>
                <c:pt idx="115">
                  <c:v>14.76</c:v>
                </c:pt>
                <c:pt idx="116">
                  <c:v>10.62</c:v>
                </c:pt>
                <c:pt idx="117">
                  <c:v>16.79</c:v>
                </c:pt>
                <c:pt idx="118">
                  <c:v>18.39</c:v>
                </c:pt>
                <c:pt idx="119">
                  <c:v>11.35</c:v>
                </c:pt>
                <c:pt idx="120">
                  <c:v>21.67</c:v>
                </c:pt>
                <c:pt idx="121">
                  <c:v>12.08</c:v>
                </c:pt>
                <c:pt idx="122">
                  <c:v>10.81</c:v>
                </c:pt>
                <c:pt idx="123">
                  <c:v>17.97</c:v>
                </c:pt>
                <c:pt idx="124">
                  <c:v>12.77</c:v>
                </c:pt>
                <c:pt idx="125">
                  <c:v>11.6</c:v>
                </c:pt>
                <c:pt idx="126">
                  <c:v>12.7</c:v>
                </c:pt>
                <c:pt idx="127">
                  <c:v>12.68</c:v>
                </c:pt>
                <c:pt idx="128">
                  <c:v>12.58</c:v>
                </c:pt>
                <c:pt idx="129">
                  <c:v>16.309999999999999</c:v>
                </c:pt>
                <c:pt idx="130">
                  <c:v>23.83</c:v>
                </c:pt>
                <c:pt idx="131">
                  <c:v>25.92</c:v>
                </c:pt>
                <c:pt idx="132">
                  <c:v>30.88</c:v>
                </c:pt>
                <c:pt idx="133">
                  <c:v>10.145</c:v>
                </c:pt>
                <c:pt idx="134">
                  <c:v>13.42</c:v>
                </c:pt>
                <c:pt idx="135">
                  <c:v>11.61</c:v>
                </c:pt>
                <c:pt idx="136">
                  <c:v>10.7</c:v>
                </c:pt>
                <c:pt idx="137">
                  <c:v>11.32</c:v>
                </c:pt>
                <c:pt idx="138">
                  <c:v>11.74</c:v>
                </c:pt>
                <c:pt idx="139">
                  <c:v>10.97</c:v>
                </c:pt>
                <c:pt idx="140">
                  <c:v>16.98</c:v>
                </c:pt>
                <c:pt idx="141">
                  <c:v>15.68</c:v>
                </c:pt>
                <c:pt idx="142">
                  <c:v>10.81</c:v>
                </c:pt>
                <c:pt idx="143">
                  <c:v>8.82</c:v>
                </c:pt>
                <c:pt idx="144">
                  <c:v>10.93</c:v>
                </c:pt>
                <c:pt idx="145">
                  <c:v>11.03</c:v>
                </c:pt>
                <c:pt idx="146">
                  <c:v>9.31</c:v>
                </c:pt>
                <c:pt idx="147">
                  <c:v>7.79</c:v>
                </c:pt>
                <c:pt idx="148">
                  <c:v>10.32</c:v>
                </c:pt>
                <c:pt idx="149">
                  <c:v>7.89</c:v>
                </c:pt>
                <c:pt idx="150">
                  <c:v>6.2</c:v>
                </c:pt>
                <c:pt idx="151">
                  <c:v>7.7</c:v>
                </c:pt>
                <c:pt idx="152">
                  <c:v>5.22</c:v>
                </c:pt>
                <c:pt idx="153">
                  <c:v>3.81</c:v>
                </c:pt>
                <c:pt idx="154">
                  <c:v>6.2</c:v>
                </c:pt>
                <c:pt idx="155">
                  <c:v>16.7</c:v>
                </c:pt>
                <c:pt idx="156">
                  <c:v>20.45</c:v>
                </c:pt>
                <c:pt idx="157">
                  <c:v>5.26</c:v>
                </c:pt>
                <c:pt idx="158">
                  <c:v>8.19</c:v>
                </c:pt>
                <c:pt idx="159">
                  <c:v>9.4600000000000009</c:v>
                </c:pt>
                <c:pt idx="160">
                  <c:v>6.95</c:v>
                </c:pt>
                <c:pt idx="161">
                  <c:v>19.47</c:v>
                </c:pt>
                <c:pt idx="162">
                  <c:v>21.52</c:v>
                </c:pt>
                <c:pt idx="163">
                  <c:v>13.955</c:v>
                </c:pt>
                <c:pt idx="164">
                  <c:v>29.36</c:v>
                </c:pt>
                <c:pt idx="165">
                  <c:v>17.686</c:v>
                </c:pt>
                <c:pt idx="166">
                  <c:v>20.681999999999999</c:v>
                </c:pt>
                <c:pt idx="167">
                  <c:v>14.632999999999999</c:v>
                </c:pt>
                <c:pt idx="168">
                  <c:v>15.404</c:v>
                </c:pt>
                <c:pt idx="169">
                  <c:v>16.61</c:v>
                </c:pt>
                <c:pt idx="170">
                  <c:v>27.791</c:v>
                </c:pt>
                <c:pt idx="171">
                  <c:v>10.71</c:v>
                </c:pt>
                <c:pt idx="172">
                  <c:v>7.68</c:v>
                </c:pt>
                <c:pt idx="173">
                  <c:v>16.507999999999999</c:v>
                </c:pt>
                <c:pt idx="174">
                  <c:v>13.837999999999999</c:v>
                </c:pt>
                <c:pt idx="175">
                  <c:v>14.69</c:v>
                </c:pt>
                <c:pt idx="176">
                  <c:v>19.513999999999999</c:v>
                </c:pt>
                <c:pt idx="177">
                  <c:v>22.015999999999998</c:v>
                </c:pt>
                <c:pt idx="178">
                  <c:v>21.477</c:v>
                </c:pt>
                <c:pt idx="179">
                  <c:v>29.681999999999999</c:v>
                </c:pt>
                <c:pt idx="180">
                  <c:v>5.63</c:v>
                </c:pt>
                <c:pt idx="181">
                  <c:v>21.03</c:v>
                </c:pt>
                <c:pt idx="182">
                  <c:v>16.079000000000001</c:v>
                </c:pt>
                <c:pt idx="183">
                  <c:v>29.280999999999999</c:v>
                </c:pt>
                <c:pt idx="184">
                  <c:v>15.476000000000001</c:v>
                </c:pt>
                <c:pt idx="185">
                  <c:v>8.3209999999999997</c:v>
                </c:pt>
                <c:pt idx="186">
                  <c:v>16.353000000000002</c:v>
                </c:pt>
                <c:pt idx="187">
                  <c:v>18.913</c:v>
                </c:pt>
                <c:pt idx="188">
                  <c:v>17.536000000000001</c:v>
                </c:pt>
                <c:pt idx="189">
                  <c:v>38.69</c:v>
                </c:pt>
                <c:pt idx="190">
                  <c:v>7.16</c:v>
                </c:pt>
                <c:pt idx="191">
                  <c:v>6.23</c:v>
                </c:pt>
                <c:pt idx="192">
                  <c:v>5.91</c:v>
                </c:pt>
                <c:pt idx="193">
                  <c:v>5.0599999999999996</c:v>
                </c:pt>
                <c:pt idx="194">
                  <c:v>5.15</c:v>
                </c:pt>
                <c:pt idx="195">
                  <c:v>3.52</c:v>
                </c:pt>
                <c:pt idx="196">
                  <c:v>14.25</c:v>
                </c:pt>
                <c:pt idx="197">
                  <c:v>10.06</c:v>
                </c:pt>
                <c:pt idx="198">
                  <c:v>11.49</c:v>
                </c:pt>
                <c:pt idx="199">
                  <c:v>8.6199999999999992</c:v>
                </c:pt>
                <c:pt idx="200">
                  <c:v>10.7</c:v>
                </c:pt>
                <c:pt idx="201">
                  <c:v>11.35</c:v>
                </c:pt>
                <c:pt idx="202">
                  <c:v>5.83</c:v>
                </c:pt>
                <c:pt idx="203">
                  <c:v>17.03</c:v>
                </c:pt>
                <c:pt idx="204">
                  <c:v>7.3</c:v>
                </c:pt>
                <c:pt idx="205">
                  <c:v>33.29</c:v>
                </c:pt>
                <c:pt idx="206">
                  <c:v>11.75</c:v>
                </c:pt>
                <c:pt idx="207">
                  <c:v>9.92</c:v>
                </c:pt>
                <c:pt idx="208">
                  <c:v>14.36</c:v>
                </c:pt>
                <c:pt idx="209">
                  <c:v>9.92</c:v>
                </c:pt>
                <c:pt idx="210">
                  <c:v>9.23</c:v>
                </c:pt>
                <c:pt idx="211">
                  <c:v>8.0299999999999994</c:v>
                </c:pt>
                <c:pt idx="212">
                  <c:v>11.06</c:v>
                </c:pt>
                <c:pt idx="213">
                  <c:v>19.14</c:v>
                </c:pt>
                <c:pt idx="214">
                  <c:v>11.79</c:v>
                </c:pt>
                <c:pt idx="215">
                  <c:v>14.41</c:v>
                </c:pt>
                <c:pt idx="216">
                  <c:v>7.17</c:v>
                </c:pt>
                <c:pt idx="217">
                  <c:v>6.12</c:v>
                </c:pt>
                <c:pt idx="218">
                  <c:v>9.74</c:v>
                </c:pt>
                <c:pt idx="219">
                  <c:v>10.09</c:v>
                </c:pt>
                <c:pt idx="220">
                  <c:v>19.27</c:v>
                </c:pt>
                <c:pt idx="221">
                  <c:v>10.28</c:v>
                </c:pt>
                <c:pt idx="222">
                  <c:v>11.61</c:v>
                </c:pt>
                <c:pt idx="223">
                  <c:v>18.61</c:v>
                </c:pt>
                <c:pt idx="224">
                  <c:v>28.86</c:v>
                </c:pt>
                <c:pt idx="225">
                  <c:v>10.55</c:v>
                </c:pt>
                <c:pt idx="226">
                  <c:v>16.16</c:v>
                </c:pt>
                <c:pt idx="227">
                  <c:v>7.7</c:v>
                </c:pt>
                <c:pt idx="228">
                  <c:v>7.73</c:v>
                </c:pt>
                <c:pt idx="229">
                  <c:v>6.4</c:v>
                </c:pt>
                <c:pt idx="230">
                  <c:v>7.56</c:v>
                </c:pt>
                <c:pt idx="231">
                  <c:v>5.74</c:v>
                </c:pt>
                <c:pt idx="232">
                  <c:v>8.94</c:v>
                </c:pt>
                <c:pt idx="233">
                  <c:v>6.41</c:v>
                </c:pt>
                <c:pt idx="234">
                  <c:v>8.64</c:v>
                </c:pt>
                <c:pt idx="235">
                  <c:v>6.87</c:v>
                </c:pt>
                <c:pt idx="236">
                  <c:v>10.91</c:v>
                </c:pt>
                <c:pt idx="237">
                  <c:v>9</c:v>
                </c:pt>
                <c:pt idx="238">
                  <c:v>5.86</c:v>
                </c:pt>
                <c:pt idx="239">
                  <c:v>9.8699999999999992</c:v>
                </c:pt>
                <c:pt idx="240">
                  <c:v>5.17</c:v>
                </c:pt>
                <c:pt idx="241">
                  <c:v>6.7</c:v>
                </c:pt>
                <c:pt idx="242">
                  <c:v>3.5</c:v>
                </c:pt>
                <c:pt idx="243">
                  <c:v>3.76</c:v>
                </c:pt>
                <c:pt idx="244">
                  <c:v>5.47</c:v>
                </c:pt>
                <c:pt idx="245">
                  <c:v>9.6999999999999993</c:v>
                </c:pt>
                <c:pt idx="246">
                  <c:v>4.4400000000000004</c:v>
                </c:pt>
                <c:pt idx="247">
                  <c:v>3.82</c:v>
                </c:pt>
                <c:pt idx="248">
                  <c:v>3.57</c:v>
                </c:pt>
                <c:pt idx="249">
                  <c:v>8.33</c:v>
                </c:pt>
                <c:pt idx="250">
                  <c:v>7.59</c:v>
                </c:pt>
                <c:pt idx="251">
                  <c:v>8.0500000000000007</c:v>
                </c:pt>
                <c:pt idx="252">
                  <c:v>17.420000000000002</c:v>
                </c:pt>
                <c:pt idx="253">
                  <c:v>8.3360000000000003</c:v>
                </c:pt>
                <c:pt idx="254">
                  <c:v>7.5869999999999997</c:v>
                </c:pt>
                <c:pt idx="255">
                  <c:v>19.308</c:v>
                </c:pt>
                <c:pt idx="256">
                  <c:v>18.527999999999999</c:v>
                </c:pt>
                <c:pt idx="257">
                  <c:v>9.3960000000000008</c:v>
                </c:pt>
                <c:pt idx="258">
                  <c:v>10.404</c:v>
                </c:pt>
                <c:pt idx="259">
                  <c:v>20.893999999999998</c:v>
                </c:pt>
                <c:pt idx="260">
                  <c:v>13.278</c:v>
                </c:pt>
                <c:pt idx="261">
                  <c:v>12.791</c:v>
                </c:pt>
                <c:pt idx="262">
                  <c:v>13.278</c:v>
                </c:pt>
                <c:pt idx="263">
                  <c:v>11.632</c:v>
                </c:pt>
                <c:pt idx="264">
                  <c:v>6.4009999999999998</c:v>
                </c:pt>
                <c:pt idx="265">
                  <c:v>22.550999999999998</c:v>
                </c:pt>
                <c:pt idx="266">
                  <c:v>21.399000000000001</c:v>
                </c:pt>
                <c:pt idx="267">
                  <c:v>10.826000000000001</c:v>
                </c:pt>
                <c:pt idx="268" formatCode="0.00">
                  <c:v>9.6750000000000007</c:v>
                </c:pt>
                <c:pt idx="269" formatCode="0.00">
                  <c:v>8.1649999999999991</c:v>
                </c:pt>
                <c:pt idx="270" formatCode="0.00">
                  <c:v>18.997</c:v>
                </c:pt>
                <c:pt idx="271" formatCode="0.00">
                  <c:v>13.403</c:v>
                </c:pt>
                <c:pt idx="272" formatCode="0.00">
                  <c:v>7.7679999999999998</c:v>
                </c:pt>
                <c:pt idx="273" formatCode="0.00">
                  <c:v>33.649000000000001</c:v>
                </c:pt>
                <c:pt idx="274" formatCode="0.00">
                  <c:v>10.238</c:v>
                </c:pt>
                <c:pt idx="275" formatCode="0.00">
                  <c:v>12.821</c:v>
                </c:pt>
                <c:pt idx="276" formatCode="0.00">
                  <c:v>12.821</c:v>
                </c:pt>
                <c:pt idx="277" formatCode="0.00">
                  <c:v>12.51</c:v>
                </c:pt>
                <c:pt idx="278" formatCode="0.00">
                  <c:v>12.51</c:v>
                </c:pt>
                <c:pt idx="279" formatCode="0.00">
                  <c:v>9.8800000000000008</c:v>
                </c:pt>
                <c:pt idx="280" formatCode="0.00">
                  <c:v>7.91</c:v>
                </c:pt>
                <c:pt idx="281" formatCode="0.00">
                  <c:v>29.32</c:v>
                </c:pt>
                <c:pt idx="282" formatCode="0.00">
                  <c:v>15.13</c:v>
                </c:pt>
                <c:pt idx="283" formatCode="0.00">
                  <c:v>11</c:v>
                </c:pt>
                <c:pt idx="284" formatCode="0.00">
                  <c:v>6.97</c:v>
                </c:pt>
                <c:pt idx="285" formatCode="0.00">
                  <c:v>23.09</c:v>
                </c:pt>
                <c:pt idx="286" formatCode="0.00">
                  <c:v>15.08</c:v>
                </c:pt>
                <c:pt idx="287" formatCode="0.00">
                  <c:v>21.8</c:v>
                </c:pt>
                <c:pt idx="288" formatCode="0.00">
                  <c:v>21.18</c:v>
                </c:pt>
                <c:pt idx="289" formatCode="0.00">
                  <c:v>8.4499999999999993</c:v>
                </c:pt>
                <c:pt idx="290" formatCode="0.00">
                  <c:v>12.97</c:v>
                </c:pt>
                <c:pt idx="291" formatCode="0.00">
                  <c:v>7.91</c:v>
                </c:pt>
                <c:pt idx="292" formatCode="0.00">
                  <c:v>94.83</c:v>
                </c:pt>
                <c:pt idx="293" formatCode="0.00">
                  <c:v>35.729999999999997</c:v>
                </c:pt>
                <c:pt idx="294" formatCode="0.00">
                  <c:v>25.23</c:v>
                </c:pt>
                <c:pt idx="295" formatCode="0.00">
                  <c:v>25.23</c:v>
                </c:pt>
                <c:pt idx="296" formatCode="0.00">
                  <c:v>12.51</c:v>
                </c:pt>
                <c:pt idx="297" formatCode="0.00">
                  <c:v>15.05</c:v>
                </c:pt>
                <c:pt idx="298" formatCode="0.00">
                  <c:v>41.31</c:v>
                </c:pt>
                <c:pt idx="299" formatCode="0.00">
                  <c:v>39.340000000000003</c:v>
                </c:pt>
                <c:pt idx="300" formatCode="0.00">
                  <c:v>10.65</c:v>
                </c:pt>
                <c:pt idx="301" formatCode="0.00">
                  <c:v>18.95</c:v>
                </c:pt>
                <c:pt idx="302" formatCode="0.00">
                  <c:v>9.43</c:v>
                </c:pt>
                <c:pt idx="303" formatCode="0.00">
                  <c:v>3.41</c:v>
                </c:pt>
                <c:pt idx="304" formatCode="0.00">
                  <c:v>7.7</c:v>
                </c:pt>
                <c:pt idx="305" formatCode="0.00">
                  <c:v>7.56</c:v>
                </c:pt>
                <c:pt idx="306" formatCode="0.00">
                  <c:v>9.8000000000000007</c:v>
                </c:pt>
                <c:pt idx="307" formatCode="0.00">
                  <c:v>6.65</c:v>
                </c:pt>
                <c:pt idx="308" formatCode="0.00">
                  <c:v>11.89</c:v>
                </c:pt>
                <c:pt idx="309" formatCode="0.00">
                  <c:v>13.89</c:v>
                </c:pt>
                <c:pt idx="310" formatCode="0.00">
                  <c:v>12.31</c:v>
                </c:pt>
                <c:pt idx="311" formatCode="0.00">
                  <c:v>10.45</c:v>
                </c:pt>
                <c:pt idx="312" formatCode="0.00">
                  <c:v>10.44</c:v>
                </c:pt>
                <c:pt idx="313" formatCode="0.00">
                  <c:v>25.55</c:v>
                </c:pt>
                <c:pt idx="314" formatCode="0.00">
                  <c:v>13</c:v>
                </c:pt>
                <c:pt idx="315" formatCode="0.00">
                  <c:v>9.86</c:v>
                </c:pt>
                <c:pt idx="316" formatCode="0.00">
                  <c:v>14.79</c:v>
                </c:pt>
                <c:pt idx="317" formatCode="0.00">
                  <c:v>12.09</c:v>
                </c:pt>
                <c:pt idx="318" formatCode="0.00">
                  <c:v>16.84</c:v>
                </c:pt>
                <c:pt idx="319" formatCode="0.00">
                  <c:v>13.33</c:v>
                </c:pt>
                <c:pt idx="320" formatCode="0.00">
                  <c:v>29.34</c:v>
                </c:pt>
                <c:pt idx="321" formatCode="0.00">
                  <c:v>12.8</c:v>
                </c:pt>
                <c:pt idx="322" formatCode="0.00">
                  <c:v>6.77</c:v>
                </c:pt>
                <c:pt idx="323" formatCode="0.00">
                  <c:v>10.019</c:v>
                </c:pt>
                <c:pt idx="324" formatCode="0.00">
                  <c:v>13.725</c:v>
                </c:pt>
                <c:pt idx="325" formatCode="0.00">
                  <c:v>25.655999999999999</c:v>
                </c:pt>
                <c:pt idx="326" formatCode="0.00">
                  <c:v>18.484000000000002</c:v>
                </c:pt>
                <c:pt idx="327" formatCode="0.00">
                  <c:v>25.367999999999999</c:v>
                </c:pt>
                <c:pt idx="328" formatCode="0.00">
                  <c:v>10.581</c:v>
                </c:pt>
                <c:pt idx="329" formatCode="0.00">
                  <c:v>11.423</c:v>
                </c:pt>
                <c:pt idx="330" formatCode="0.00">
                  <c:v>22.433</c:v>
                </c:pt>
                <c:pt idx="331" formatCode="0.00">
                  <c:v>18.390999999999998</c:v>
                </c:pt>
                <c:pt idx="332" formatCode="0.00">
                  <c:v>17.888000000000002</c:v>
                </c:pt>
                <c:pt idx="333" formatCode="0.00">
                  <c:v>38.06</c:v>
                </c:pt>
                <c:pt idx="334" formatCode="0.00">
                  <c:v>63.732999999999997</c:v>
                </c:pt>
                <c:pt idx="335" formatCode="0.00">
                  <c:v>17.475999999999999</c:v>
                </c:pt>
                <c:pt idx="336" formatCode="0.00">
                  <c:v>9.1780000000000008</c:v>
                </c:pt>
                <c:pt idx="337" formatCode="0.00">
                  <c:v>21.27</c:v>
                </c:pt>
                <c:pt idx="338" formatCode="0.00">
                  <c:v>26.06</c:v>
                </c:pt>
                <c:pt idx="339" formatCode="0.00">
                  <c:v>16.34</c:v>
                </c:pt>
                <c:pt idx="340" formatCode="0.00">
                  <c:v>23.812000000000001</c:v>
                </c:pt>
                <c:pt idx="341" formatCode="0.00">
                  <c:v>13.004</c:v>
                </c:pt>
                <c:pt idx="342" formatCode="0.00">
                  <c:v>36.454999999999998</c:v>
                </c:pt>
                <c:pt idx="343" formatCode="0.00">
                  <c:v>17.969000000000001</c:v>
                </c:pt>
                <c:pt idx="344" formatCode="0.00">
                  <c:v>18.564</c:v>
                </c:pt>
                <c:pt idx="345" formatCode="0.00">
                  <c:v>14.64</c:v>
                </c:pt>
                <c:pt idx="346" formatCode="0.00">
                  <c:v>24.959</c:v>
                </c:pt>
                <c:pt idx="347" formatCode="0.00">
                  <c:v>29.151</c:v>
                </c:pt>
                <c:pt idx="348" formatCode="0.00">
                  <c:v>14.977</c:v>
                </c:pt>
                <c:pt idx="349" formatCode="0.00">
                  <c:v>15.377000000000001</c:v>
                </c:pt>
                <c:pt idx="350" formatCode="0.00">
                  <c:v>17.654</c:v>
                </c:pt>
                <c:pt idx="351" formatCode="0.00">
                  <c:v>15.768000000000001</c:v>
                </c:pt>
                <c:pt idx="352">
                  <c:v>16.75</c:v>
                </c:pt>
                <c:pt idx="353">
                  <c:v>21.19</c:v>
                </c:pt>
                <c:pt idx="354">
                  <c:v>25.65</c:v>
                </c:pt>
                <c:pt idx="355">
                  <c:v>5.94</c:v>
                </c:pt>
                <c:pt idx="356">
                  <c:v>6.2</c:v>
                </c:pt>
                <c:pt idx="357">
                  <c:v>6.78</c:v>
                </c:pt>
              </c:numCache>
            </c:numRef>
          </c:xVal>
          <c:yVal>
            <c:numRef>
              <c:f>Solo_Selec!$H$2:$H$779</c:f>
              <c:numCache>
                <c:formatCode>0.0</c:formatCode>
                <c:ptCount val="778"/>
                <c:pt idx="0">
                  <c:v>294</c:v>
                </c:pt>
                <c:pt idx="1">
                  <c:v>329</c:v>
                </c:pt>
                <c:pt idx="2">
                  <c:v>1137</c:v>
                </c:pt>
                <c:pt idx="3">
                  <c:v>842</c:v>
                </c:pt>
                <c:pt idx="4">
                  <c:v>248</c:v>
                </c:pt>
                <c:pt idx="5">
                  <c:v>246</c:v>
                </c:pt>
                <c:pt idx="6">
                  <c:v>207</c:v>
                </c:pt>
                <c:pt idx="7">
                  <c:v>351</c:v>
                </c:pt>
                <c:pt idx="8">
                  <c:v>324</c:v>
                </c:pt>
                <c:pt idx="9">
                  <c:v>327</c:v>
                </c:pt>
                <c:pt idx="10">
                  <c:v>224</c:v>
                </c:pt>
                <c:pt idx="11">
                  <c:v>167</c:v>
                </c:pt>
                <c:pt idx="12">
                  <c:v>85</c:v>
                </c:pt>
                <c:pt idx="13">
                  <c:v>41</c:v>
                </c:pt>
                <c:pt idx="14">
                  <c:v>121</c:v>
                </c:pt>
                <c:pt idx="15">
                  <c:v>88</c:v>
                </c:pt>
                <c:pt idx="16">
                  <c:v>77</c:v>
                </c:pt>
                <c:pt idx="17">
                  <c:v>86</c:v>
                </c:pt>
                <c:pt idx="18">
                  <c:v>749</c:v>
                </c:pt>
                <c:pt idx="19">
                  <c:v>107</c:v>
                </c:pt>
                <c:pt idx="20">
                  <c:v>220</c:v>
                </c:pt>
                <c:pt idx="21">
                  <c:v>262</c:v>
                </c:pt>
                <c:pt idx="22">
                  <c:v>723</c:v>
                </c:pt>
                <c:pt idx="23">
                  <c:v>275</c:v>
                </c:pt>
                <c:pt idx="24">
                  <c:v>69</c:v>
                </c:pt>
                <c:pt idx="25">
                  <c:v>1059</c:v>
                </c:pt>
                <c:pt idx="26">
                  <c:v>38</c:v>
                </c:pt>
                <c:pt idx="27">
                  <c:v>131</c:v>
                </c:pt>
                <c:pt idx="28">
                  <c:v>74</c:v>
                </c:pt>
                <c:pt idx="29">
                  <c:v>124</c:v>
                </c:pt>
                <c:pt idx="30">
                  <c:v>105</c:v>
                </c:pt>
                <c:pt idx="31">
                  <c:v>35</c:v>
                </c:pt>
                <c:pt idx="32">
                  <c:v>95</c:v>
                </c:pt>
                <c:pt idx="33">
                  <c:v>78</c:v>
                </c:pt>
                <c:pt idx="34">
                  <c:v>12</c:v>
                </c:pt>
                <c:pt idx="35">
                  <c:v>330</c:v>
                </c:pt>
                <c:pt idx="36">
                  <c:v>179</c:v>
                </c:pt>
                <c:pt idx="37">
                  <c:v>371</c:v>
                </c:pt>
                <c:pt idx="38">
                  <c:v>62</c:v>
                </c:pt>
                <c:pt idx="39">
                  <c:v>147</c:v>
                </c:pt>
                <c:pt idx="40">
                  <c:v>106</c:v>
                </c:pt>
                <c:pt idx="41">
                  <c:v>497</c:v>
                </c:pt>
                <c:pt idx="42">
                  <c:v>161</c:v>
                </c:pt>
                <c:pt idx="43">
                  <c:v>209</c:v>
                </c:pt>
                <c:pt idx="44">
                  <c:v>89</c:v>
                </c:pt>
                <c:pt idx="45">
                  <c:v>149</c:v>
                </c:pt>
                <c:pt idx="46">
                  <c:v>54</c:v>
                </c:pt>
                <c:pt idx="47">
                  <c:v>323</c:v>
                </c:pt>
                <c:pt idx="48">
                  <c:v>102</c:v>
                </c:pt>
                <c:pt idx="49">
                  <c:v>303</c:v>
                </c:pt>
                <c:pt idx="50">
                  <c:v>58</c:v>
                </c:pt>
                <c:pt idx="51">
                  <c:v>54</c:v>
                </c:pt>
                <c:pt idx="52">
                  <c:v>103</c:v>
                </c:pt>
                <c:pt idx="53">
                  <c:v>286</c:v>
                </c:pt>
                <c:pt idx="54">
                  <c:v>550</c:v>
                </c:pt>
                <c:pt idx="55">
                  <c:v>207</c:v>
                </c:pt>
                <c:pt idx="56">
                  <c:v>556</c:v>
                </c:pt>
                <c:pt idx="57">
                  <c:v>256</c:v>
                </c:pt>
                <c:pt idx="58">
                  <c:v>341</c:v>
                </c:pt>
                <c:pt idx="59">
                  <c:v>274</c:v>
                </c:pt>
                <c:pt idx="60">
                  <c:v>57</c:v>
                </c:pt>
                <c:pt idx="61">
                  <c:v>76</c:v>
                </c:pt>
                <c:pt idx="62">
                  <c:v>121</c:v>
                </c:pt>
                <c:pt idx="63">
                  <c:v>301</c:v>
                </c:pt>
                <c:pt idx="64">
                  <c:v>528</c:v>
                </c:pt>
                <c:pt idx="65">
                  <c:v>114</c:v>
                </c:pt>
                <c:pt idx="66">
                  <c:v>343</c:v>
                </c:pt>
                <c:pt idx="67">
                  <c:v>209</c:v>
                </c:pt>
                <c:pt idx="68">
                  <c:v>76</c:v>
                </c:pt>
                <c:pt idx="69">
                  <c:v>103</c:v>
                </c:pt>
                <c:pt idx="70">
                  <c:v>166</c:v>
                </c:pt>
                <c:pt idx="71">
                  <c:v>93</c:v>
                </c:pt>
                <c:pt idx="72">
                  <c:v>344</c:v>
                </c:pt>
                <c:pt idx="73">
                  <c:v>247</c:v>
                </c:pt>
                <c:pt idx="74">
                  <c:v>56</c:v>
                </c:pt>
                <c:pt idx="75">
                  <c:v>156</c:v>
                </c:pt>
                <c:pt idx="76">
                  <c:v>74</c:v>
                </c:pt>
                <c:pt idx="77">
                  <c:v>89</c:v>
                </c:pt>
                <c:pt idx="78">
                  <c:v>50</c:v>
                </c:pt>
                <c:pt idx="79">
                  <c:v>254</c:v>
                </c:pt>
                <c:pt idx="80">
                  <c:v>440</c:v>
                </c:pt>
                <c:pt idx="81">
                  <c:v>274</c:v>
                </c:pt>
                <c:pt idx="82">
                  <c:v>191</c:v>
                </c:pt>
                <c:pt idx="83">
                  <c:v>153</c:v>
                </c:pt>
                <c:pt idx="84">
                  <c:v>70</c:v>
                </c:pt>
                <c:pt idx="85">
                  <c:v>191</c:v>
                </c:pt>
                <c:pt idx="86">
                  <c:v>175</c:v>
                </c:pt>
                <c:pt idx="87">
                  <c:v>230</c:v>
                </c:pt>
                <c:pt idx="88">
                  <c:v>257</c:v>
                </c:pt>
                <c:pt idx="89">
                  <c:v>256</c:v>
                </c:pt>
                <c:pt idx="90">
                  <c:v>256</c:v>
                </c:pt>
                <c:pt idx="91">
                  <c:v>18</c:v>
                </c:pt>
                <c:pt idx="92">
                  <c:v>288</c:v>
                </c:pt>
                <c:pt idx="93">
                  <c:v>38</c:v>
                </c:pt>
                <c:pt idx="94">
                  <c:v>73</c:v>
                </c:pt>
                <c:pt idx="95">
                  <c:v>242</c:v>
                </c:pt>
                <c:pt idx="96">
                  <c:v>61</c:v>
                </c:pt>
                <c:pt idx="97">
                  <c:v>14</c:v>
                </c:pt>
                <c:pt idx="98">
                  <c:v>29</c:v>
                </c:pt>
                <c:pt idx="99">
                  <c:v>5</c:v>
                </c:pt>
                <c:pt idx="100">
                  <c:v>29</c:v>
                </c:pt>
                <c:pt idx="101">
                  <c:v>31</c:v>
                </c:pt>
                <c:pt idx="102">
                  <c:v>27</c:v>
                </c:pt>
                <c:pt idx="103">
                  <c:v>29</c:v>
                </c:pt>
                <c:pt idx="104">
                  <c:v>32</c:v>
                </c:pt>
                <c:pt idx="105">
                  <c:v>55</c:v>
                </c:pt>
                <c:pt idx="106">
                  <c:v>39</c:v>
                </c:pt>
                <c:pt idx="107">
                  <c:v>30</c:v>
                </c:pt>
                <c:pt idx="108">
                  <c:v>22</c:v>
                </c:pt>
                <c:pt idx="109">
                  <c:v>32</c:v>
                </c:pt>
                <c:pt idx="110">
                  <c:v>29</c:v>
                </c:pt>
                <c:pt idx="111">
                  <c:v>43</c:v>
                </c:pt>
                <c:pt idx="112">
                  <c:v>28</c:v>
                </c:pt>
                <c:pt idx="113">
                  <c:v>39</c:v>
                </c:pt>
                <c:pt idx="114">
                  <c:v>32</c:v>
                </c:pt>
                <c:pt idx="115">
                  <c:v>26</c:v>
                </c:pt>
                <c:pt idx="116">
                  <c:v>27</c:v>
                </c:pt>
                <c:pt idx="117">
                  <c:v>29</c:v>
                </c:pt>
                <c:pt idx="118">
                  <c:v>68</c:v>
                </c:pt>
                <c:pt idx="119">
                  <c:v>29</c:v>
                </c:pt>
                <c:pt idx="120">
                  <c:v>26</c:v>
                </c:pt>
                <c:pt idx="121">
                  <c:v>26</c:v>
                </c:pt>
                <c:pt idx="122">
                  <c:v>32</c:v>
                </c:pt>
                <c:pt idx="123">
                  <c:v>31</c:v>
                </c:pt>
                <c:pt idx="124">
                  <c:v>29</c:v>
                </c:pt>
                <c:pt idx="125">
                  <c:v>26</c:v>
                </c:pt>
                <c:pt idx="126">
                  <c:v>22</c:v>
                </c:pt>
                <c:pt idx="127">
                  <c:v>36</c:v>
                </c:pt>
                <c:pt idx="128">
                  <c:v>30</c:v>
                </c:pt>
                <c:pt idx="129">
                  <c:v>27</c:v>
                </c:pt>
                <c:pt idx="130">
                  <c:v>25</c:v>
                </c:pt>
                <c:pt idx="131">
                  <c:v>39</c:v>
                </c:pt>
                <c:pt idx="132">
                  <c:v>39</c:v>
                </c:pt>
                <c:pt idx="133">
                  <c:v>9</c:v>
                </c:pt>
                <c:pt idx="134">
                  <c:v>24</c:v>
                </c:pt>
                <c:pt idx="135">
                  <c:v>27</c:v>
                </c:pt>
                <c:pt idx="136">
                  <c:v>28</c:v>
                </c:pt>
                <c:pt idx="137">
                  <c:v>25</c:v>
                </c:pt>
                <c:pt idx="138">
                  <c:v>10</c:v>
                </c:pt>
                <c:pt idx="139">
                  <c:v>22</c:v>
                </c:pt>
                <c:pt idx="140">
                  <c:v>44</c:v>
                </c:pt>
                <c:pt idx="141">
                  <c:v>28</c:v>
                </c:pt>
                <c:pt idx="142">
                  <c:v>26</c:v>
                </c:pt>
                <c:pt idx="143">
                  <c:v>25</c:v>
                </c:pt>
                <c:pt idx="144">
                  <c:v>26</c:v>
                </c:pt>
                <c:pt idx="145">
                  <c:v>20</c:v>
                </c:pt>
                <c:pt idx="146">
                  <c:v>29</c:v>
                </c:pt>
                <c:pt idx="147">
                  <c:v>23</c:v>
                </c:pt>
                <c:pt idx="148">
                  <c:v>27</c:v>
                </c:pt>
                <c:pt idx="149">
                  <c:v>25</c:v>
                </c:pt>
                <c:pt idx="150">
                  <c:v>24</c:v>
                </c:pt>
                <c:pt idx="151">
                  <c:v>28</c:v>
                </c:pt>
                <c:pt idx="152">
                  <c:v>26</c:v>
                </c:pt>
                <c:pt idx="153">
                  <c:v>25</c:v>
                </c:pt>
                <c:pt idx="154">
                  <c:v>27</c:v>
                </c:pt>
                <c:pt idx="155">
                  <c:v>24</c:v>
                </c:pt>
                <c:pt idx="156">
                  <c:v>10</c:v>
                </c:pt>
                <c:pt idx="157">
                  <c:v>26</c:v>
                </c:pt>
                <c:pt idx="158">
                  <c:v>13</c:v>
                </c:pt>
                <c:pt idx="159">
                  <c:v>36</c:v>
                </c:pt>
                <c:pt idx="160">
                  <c:v>37</c:v>
                </c:pt>
                <c:pt idx="161">
                  <c:v>27</c:v>
                </c:pt>
                <c:pt idx="162">
                  <c:v>39</c:v>
                </c:pt>
                <c:pt idx="163">
                  <c:v>25</c:v>
                </c:pt>
                <c:pt idx="164">
                  <c:v>51</c:v>
                </c:pt>
                <c:pt idx="165">
                  <c:v>25</c:v>
                </c:pt>
                <c:pt idx="166">
                  <c:v>52</c:v>
                </c:pt>
                <c:pt idx="167">
                  <c:v>24</c:v>
                </c:pt>
                <c:pt idx="168">
                  <c:v>13</c:v>
                </c:pt>
                <c:pt idx="169">
                  <c:v>15</c:v>
                </c:pt>
                <c:pt idx="170">
                  <c:v>16</c:v>
                </c:pt>
                <c:pt idx="171">
                  <c:v>18</c:v>
                </c:pt>
                <c:pt idx="172">
                  <c:v>19</c:v>
                </c:pt>
                <c:pt idx="173">
                  <c:v>19</c:v>
                </c:pt>
                <c:pt idx="174">
                  <c:v>19</c:v>
                </c:pt>
                <c:pt idx="175">
                  <c:v>69</c:v>
                </c:pt>
                <c:pt idx="176">
                  <c:v>50</c:v>
                </c:pt>
                <c:pt idx="177">
                  <c:v>61</c:v>
                </c:pt>
                <c:pt idx="178">
                  <c:v>56</c:v>
                </c:pt>
                <c:pt idx="179">
                  <c:v>33</c:v>
                </c:pt>
                <c:pt idx="180">
                  <c:v>69</c:v>
                </c:pt>
                <c:pt idx="181">
                  <c:v>82</c:v>
                </c:pt>
                <c:pt idx="182">
                  <c:v>101</c:v>
                </c:pt>
                <c:pt idx="183">
                  <c:v>28</c:v>
                </c:pt>
                <c:pt idx="184">
                  <c:v>34</c:v>
                </c:pt>
                <c:pt idx="185">
                  <c:v>102</c:v>
                </c:pt>
                <c:pt idx="186">
                  <c:v>22</c:v>
                </c:pt>
                <c:pt idx="187">
                  <c:v>37</c:v>
                </c:pt>
                <c:pt idx="188">
                  <c:v>162</c:v>
                </c:pt>
                <c:pt idx="189">
                  <c:v>235</c:v>
                </c:pt>
                <c:pt idx="190">
                  <c:v>19</c:v>
                </c:pt>
                <c:pt idx="191">
                  <c:v>19</c:v>
                </c:pt>
                <c:pt idx="192">
                  <c:v>32</c:v>
                </c:pt>
                <c:pt idx="193">
                  <c:v>30</c:v>
                </c:pt>
                <c:pt idx="194">
                  <c:v>30</c:v>
                </c:pt>
                <c:pt idx="195">
                  <c:v>32</c:v>
                </c:pt>
                <c:pt idx="196">
                  <c:v>36</c:v>
                </c:pt>
                <c:pt idx="197">
                  <c:v>28</c:v>
                </c:pt>
                <c:pt idx="198">
                  <c:v>33</c:v>
                </c:pt>
                <c:pt idx="199">
                  <c:v>35</c:v>
                </c:pt>
                <c:pt idx="200">
                  <c:v>69</c:v>
                </c:pt>
                <c:pt idx="201">
                  <c:v>31</c:v>
                </c:pt>
                <c:pt idx="202">
                  <c:v>33</c:v>
                </c:pt>
                <c:pt idx="203">
                  <c:v>44</c:v>
                </c:pt>
                <c:pt idx="204">
                  <c:v>34</c:v>
                </c:pt>
                <c:pt idx="205">
                  <c:v>46</c:v>
                </c:pt>
                <c:pt idx="206">
                  <c:v>27</c:v>
                </c:pt>
                <c:pt idx="207">
                  <c:v>28</c:v>
                </c:pt>
                <c:pt idx="208">
                  <c:v>68</c:v>
                </c:pt>
                <c:pt idx="209">
                  <c:v>37</c:v>
                </c:pt>
                <c:pt idx="210">
                  <c:v>26</c:v>
                </c:pt>
                <c:pt idx="211">
                  <c:v>37</c:v>
                </c:pt>
                <c:pt idx="212">
                  <c:v>33</c:v>
                </c:pt>
                <c:pt idx="213">
                  <c:v>30</c:v>
                </c:pt>
                <c:pt idx="214">
                  <c:v>29</c:v>
                </c:pt>
                <c:pt idx="215">
                  <c:v>33</c:v>
                </c:pt>
                <c:pt idx="216">
                  <c:v>32</c:v>
                </c:pt>
                <c:pt idx="217">
                  <c:v>29</c:v>
                </c:pt>
                <c:pt idx="218">
                  <c:v>51</c:v>
                </c:pt>
                <c:pt idx="219">
                  <c:v>32</c:v>
                </c:pt>
                <c:pt idx="220">
                  <c:v>37</c:v>
                </c:pt>
                <c:pt idx="221">
                  <c:v>31</c:v>
                </c:pt>
                <c:pt idx="222">
                  <c:v>34</c:v>
                </c:pt>
                <c:pt idx="223">
                  <c:v>32</c:v>
                </c:pt>
                <c:pt idx="224">
                  <c:v>86</c:v>
                </c:pt>
                <c:pt idx="225">
                  <c:v>77</c:v>
                </c:pt>
                <c:pt idx="226">
                  <c:v>117</c:v>
                </c:pt>
                <c:pt idx="227">
                  <c:v>33</c:v>
                </c:pt>
                <c:pt idx="228">
                  <c:v>31</c:v>
                </c:pt>
                <c:pt idx="229">
                  <c:v>34</c:v>
                </c:pt>
                <c:pt idx="230">
                  <c:v>28</c:v>
                </c:pt>
                <c:pt idx="231">
                  <c:v>41</c:v>
                </c:pt>
                <c:pt idx="232">
                  <c:v>18</c:v>
                </c:pt>
                <c:pt idx="233">
                  <c:v>30</c:v>
                </c:pt>
                <c:pt idx="234">
                  <c:v>31</c:v>
                </c:pt>
                <c:pt idx="235">
                  <c:v>23</c:v>
                </c:pt>
                <c:pt idx="236">
                  <c:v>30</c:v>
                </c:pt>
                <c:pt idx="237">
                  <c:v>22</c:v>
                </c:pt>
                <c:pt idx="238">
                  <c:v>42</c:v>
                </c:pt>
                <c:pt idx="239">
                  <c:v>32</c:v>
                </c:pt>
                <c:pt idx="240">
                  <c:v>30</c:v>
                </c:pt>
                <c:pt idx="241">
                  <c:v>30</c:v>
                </c:pt>
                <c:pt idx="242">
                  <c:v>30</c:v>
                </c:pt>
                <c:pt idx="243">
                  <c:v>39</c:v>
                </c:pt>
                <c:pt idx="244">
                  <c:v>44</c:v>
                </c:pt>
                <c:pt idx="245">
                  <c:v>32</c:v>
                </c:pt>
                <c:pt idx="246">
                  <c:v>54</c:v>
                </c:pt>
                <c:pt idx="247">
                  <c:v>17</c:v>
                </c:pt>
                <c:pt idx="248">
                  <c:v>18</c:v>
                </c:pt>
                <c:pt idx="249">
                  <c:v>28</c:v>
                </c:pt>
                <c:pt idx="250">
                  <c:v>29</c:v>
                </c:pt>
                <c:pt idx="251">
                  <c:v>34</c:v>
                </c:pt>
                <c:pt idx="252">
                  <c:v>30</c:v>
                </c:pt>
                <c:pt idx="253">
                  <c:v>31</c:v>
                </c:pt>
                <c:pt idx="254">
                  <c:v>64</c:v>
                </c:pt>
                <c:pt idx="255">
                  <c:v>70</c:v>
                </c:pt>
                <c:pt idx="256">
                  <c:v>57</c:v>
                </c:pt>
                <c:pt idx="257">
                  <c:v>39</c:v>
                </c:pt>
                <c:pt idx="258">
                  <c:v>15</c:v>
                </c:pt>
                <c:pt idx="259">
                  <c:v>140</c:v>
                </c:pt>
                <c:pt idx="260">
                  <c:v>25</c:v>
                </c:pt>
                <c:pt idx="261">
                  <c:v>14</c:v>
                </c:pt>
                <c:pt idx="262">
                  <c:v>25</c:v>
                </c:pt>
                <c:pt idx="263">
                  <c:v>33</c:v>
                </c:pt>
                <c:pt idx="264">
                  <c:v>33</c:v>
                </c:pt>
                <c:pt idx="265">
                  <c:v>51</c:v>
                </c:pt>
                <c:pt idx="266">
                  <c:v>154</c:v>
                </c:pt>
                <c:pt idx="267">
                  <c:v>29</c:v>
                </c:pt>
                <c:pt idx="268">
                  <c:v>82</c:v>
                </c:pt>
                <c:pt idx="269">
                  <c:v>217</c:v>
                </c:pt>
                <c:pt idx="270">
                  <c:v>201</c:v>
                </c:pt>
                <c:pt idx="271">
                  <c:v>120</c:v>
                </c:pt>
                <c:pt idx="272">
                  <c:v>73</c:v>
                </c:pt>
                <c:pt idx="273">
                  <c:v>876</c:v>
                </c:pt>
                <c:pt idx="274">
                  <c:v>63</c:v>
                </c:pt>
                <c:pt idx="275">
                  <c:v>183</c:v>
                </c:pt>
                <c:pt idx="276">
                  <c:v>183</c:v>
                </c:pt>
                <c:pt idx="277">
                  <c:v>52</c:v>
                </c:pt>
                <c:pt idx="278">
                  <c:v>52</c:v>
                </c:pt>
                <c:pt idx="279">
                  <c:v>71</c:v>
                </c:pt>
                <c:pt idx="280">
                  <c:v>116</c:v>
                </c:pt>
                <c:pt idx="281">
                  <c:v>303</c:v>
                </c:pt>
                <c:pt idx="282">
                  <c:v>101</c:v>
                </c:pt>
                <c:pt idx="283">
                  <c:v>39</c:v>
                </c:pt>
                <c:pt idx="284">
                  <c:v>48</c:v>
                </c:pt>
                <c:pt idx="285">
                  <c:v>268</c:v>
                </c:pt>
                <c:pt idx="286">
                  <c:v>79</c:v>
                </c:pt>
                <c:pt idx="287">
                  <c:v>154</c:v>
                </c:pt>
                <c:pt idx="288">
                  <c:v>48</c:v>
                </c:pt>
                <c:pt idx="289">
                  <c:v>34</c:v>
                </c:pt>
                <c:pt idx="290">
                  <c:v>118</c:v>
                </c:pt>
                <c:pt idx="291">
                  <c:v>116</c:v>
                </c:pt>
                <c:pt idx="292">
                  <c:v>2004</c:v>
                </c:pt>
                <c:pt idx="293">
                  <c:v>184</c:v>
                </c:pt>
                <c:pt idx="294">
                  <c:v>244</c:v>
                </c:pt>
                <c:pt idx="295">
                  <c:v>386</c:v>
                </c:pt>
                <c:pt idx="296">
                  <c:v>52</c:v>
                </c:pt>
                <c:pt idx="297">
                  <c:v>167</c:v>
                </c:pt>
                <c:pt idx="298">
                  <c:v>493</c:v>
                </c:pt>
                <c:pt idx="299">
                  <c:v>295</c:v>
                </c:pt>
                <c:pt idx="300">
                  <c:v>351</c:v>
                </c:pt>
                <c:pt idx="301">
                  <c:v>419</c:v>
                </c:pt>
                <c:pt idx="302">
                  <c:v>159</c:v>
                </c:pt>
                <c:pt idx="303">
                  <c:v>138</c:v>
                </c:pt>
                <c:pt idx="304">
                  <c:v>95</c:v>
                </c:pt>
                <c:pt idx="305">
                  <c:v>32</c:v>
                </c:pt>
                <c:pt idx="306">
                  <c:v>26</c:v>
                </c:pt>
                <c:pt idx="307">
                  <c:v>145</c:v>
                </c:pt>
                <c:pt idx="308">
                  <c:v>189</c:v>
                </c:pt>
                <c:pt idx="309">
                  <c:v>255</c:v>
                </c:pt>
                <c:pt idx="310">
                  <c:v>67</c:v>
                </c:pt>
                <c:pt idx="311">
                  <c:v>253</c:v>
                </c:pt>
                <c:pt idx="312">
                  <c:v>463</c:v>
                </c:pt>
                <c:pt idx="313">
                  <c:v>509</c:v>
                </c:pt>
                <c:pt idx="314">
                  <c:v>56</c:v>
                </c:pt>
                <c:pt idx="315">
                  <c:v>486</c:v>
                </c:pt>
                <c:pt idx="316">
                  <c:v>599</c:v>
                </c:pt>
                <c:pt idx="317">
                  <c:v>67</c:v>
                </c:pt>
                <c:pt idx="318">
                  <c:v>392</c:v>
                </c:pt>
                <c:pt idx="319">
                  <c:v>181</c:v>
                </c:pt>
                <c:pt idx="320">
                  <c:v>547</c:v>
                </c:pt>
                <c:pt idx="321">
                  <c:v>114</c:v>
                </c:pt>
                <c:pt idx="322">
                  <c:v>95</c:v>
                </c:pt>
                <c:pt idx="323">
                  <c:v>39</c:v>
                </c:pt>
                <c:pt idx="324">
                  <c:v>365</c:v>
                </c:pt>
                <c:pt idx="325">
                  <c:v>238</c:v>
                </c:pt>
                <c:pt idx="326">
                  <c:v>131</c:v>
                </c:pt>
                <c:pt idx="327">
                  <c:v>159</c:v>
                </c:pt>
                <c:pt idx="328">
                  <c:v>50</c:v>
                </c:pt>
                <c:pt idx="329">
                  <c:v>51</c:v>
                </c:pt>
                <c:pt idx="330">
                  <c:v>217</c:v>
                </c:pt>
                <c:pt idx="331">
                  <c:v>34</c:v>
                </c:pt>
                <c:pt idx="332">
                  <c:v>511</c:v>
                </c:pt>
                <c:pt idx="333">
                  <c:v>614</c:v>
                </c:pt>
                <c:pt idx="334">
                  <c:v>374</c:v>
                </c:pt>
                <c:pt idx="335">
                  <c:v>70</c:v>
                </c:pt>
                <c:pt idx="336">
                  <c:v>48</c:v>
                </c:pt>
                <c:pt idx="337">
                  <c:v>156</c:v>
                </c:pt>
                <c:pt idx="338">
                  <c:v>175</c:v>
                </c:pt>
                <c:pt idx="339">
                  <c:v>153</c:v>
                </c:pt>
                <c:pt idx="340">
                  <c:v>276</c:v>
                </c:pt>
                <c:pt idx="341">
                  <c:v>368</c:v>
                </c:pt>
                <c:pt idx="342">
                  <c:v>435</c:v>
                </c:pt>
                <c:pt idx="343">
                  <c:v>138</c:v>
                </c:pt>
                <c:pt idx="344">
                  <c:v>120</c:v>
                </c:pt>
                <c:pt idx="345">
                  <c:v>89</c:v>
                </c:pt>
                <c:pt idx="346">
                  <c:v>144</c:v>
                </c:pt>
                <c:pt idx="347">
                  <c:v>100</c:v>
                </c:pt>
                <c:pt idx="348">
                  <c:v>75</c:v>
                </c:pt>
                <c:pt idx="349">
                  <c:v>40</c:v>
                </c:pt>
                <c:pt idx="350">
                  <c:v>57</c:v>
                </c:pt>
                <c:pt idx="351">
                  <c:v>109</c:v>
                </c:pt>
                <c:pt idx="352" formatCode="General">
                  <c:v>37.9</c:v>
                </c:pt>
                <c:pt idx="353" formatCode="General">
                  <c:v>69.099999999999994</c:v>
                </c:pt>
                <c:pt idx="354" formatCode="General">
                  <c:v>46.1</c:v>
                </c:pt>
                <c:pt idx="355" formatCode="General">
                  <c:v>70.400000000000006</c:v>
                </c:pt>
                <c:pt idx="356" formatCode="General">
                  <c:v>50.4</c:v>
                </c:pt>
                <c:pt idx="357" formatCode="General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33-444B-966A-1822F7B31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101208"/>
        <c:axId val="484101864"/>
      </c:scatterChart>
      <c:valAx>
        <c:axId val="48410120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Caudal (m</a:t>
                </a:r>
                <a:r>
                  <a:rPr lang="en-US" baseline="30000"/>
                  <a:t>3</a:t>
                </a:r>
                <a:r>
                  <a:rPr lang="en-US"/>
                  <a:t>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84101864"/>
        <c:crossesAt val="0.1"/>
        <c:crossBetween val="midCat"/>
      </c:valAx>
      <c:valAx>
        <c:axId val="484101864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</a:t>
                </a:r>
                <a:r>
                  <a:rPr lang="en-US" baseline="0"/>
                  <a:t> (mg/l)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84101208"/>
        <c:crossesAt val="0.1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618386648538003"/>
          <c:y val="4.5239564055110017E-2"/>
          <c:w val="0.76248920497841"/>
          <c:h val="0.75967089707799618"/>
        </c:manualLayout>
      </c:layout>
      <c:scatterChart>
        <c:scatterStyle val="lineMarker"/>
        <c:varyColors val="0"/>
        <c:ser>
          <c:idx val="0"/>
          <c:order val="0"/>
          <c:tx>
            <c:v>Estaciones seleccionadas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bg1">
                  <a:lumMod val="75000"/>
                </a:schemeClr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tx1">
                    <a:lumMod val="75000"/>
                    <a:lumOff val="25000"/>
                  </a:schemeClr>
                </a:solidFill>
                <a:prstDash val="dash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0.10055062350893544"/>
                  <c:y val="-0.1050273808366546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s-CO"/>
                </a:p>
              </c:txPr>
            </c:trendlineLbl>
          </c:trendline>
          <c:xVal>
            <c:numRef>
              <c:f>Solo_Selec!$E$2:$E$353</c:f>
              <c:numCache>
                <c:formatCode>General</c:formatCode>
                <c:ptCount val="352"/>
                <c:pt idx="0">
                  <c:v>40.76</c:v>
                </c:pt>
                <c:pt idx="1">
                  <c:v>72.037999999999997</c:v>
                </c:pt>
                <c:pt idx="2">
                  <c:v>210.3</c:v>
                </c:pt>
                <c:pt idx="3">
                  <c:v>78.216999999999999</c:v>
                </c:pt>
                <c:pt idx="4">
                  <c:v>32.69</c:v>
                </c:pt>
                <c:pt idx="5">
                  <c:v>20.411000000000001</c:v>
                </c:pt>
                <c:pt idx="6">
                  <c:v>37.804000000000002</c:v>
                </c:pt>
                <c:pt idx="7">
                  <c:v>40.963999999999999</c:v>
                </c:pt>
                <c:pt idx="8">
                  <c:v>76.923000000000002</c:v>
                </c:pt>
                <c:pt idx="9">
                  <c:v>38.844999999999999</c:v>
                </c:pt>
                <c:pt idx="10">
                  <c:v>30.861000000000001</c:v>
                </c:pt>
                <c:pt idx="11">
                  <c:v>17.937999999999999</c:v>
                </c:pt>
                <c:pt idx="12">
                  <c:v>15.861000000000001</c:v>
                </c:pt>
                <c:pt idx="13">
                  <c:v>17.846</c:v>
                </c:pt>
                <c:pt idx="14">
                  <c:v>18.994</c:v>
                </c:pt>
                <c:pt idx="15">
                  <c:v>16.95</c:v>
                </c:pt>
                <c:pt idx="16">
                  <c:v>16.971</c:v>
                </c:pt>
                <c:pt idx="17">
                  <c:v>17.931000000000001</c:v>
                </c:pt>
                <c:pt idx="18">
                  <c:v>47.140999999999998</c:v>
                </c:pt>
                <c:pt idx="19">
                  <c:v>21.488</c:v>
                </c:pt>
                <c:pt idx="20">
                  <c:v>42.347999999999999</c:v>
                </c:pt>
                <c:pt idx="21">
                  <c:v>50.494999999999997</c:v>
                </c:pt>
                <c:pt idx="22">
                  <c:v>93.596999999999994</c:v>
                </c:pt>
                <c:pt idx="23">
                  <c:v>21.337</c:v>
                </c:pt>
                <c:pt idx="24">
                  <c:v>50.627000000000002</c:v>
                </c:pt>
                <c:pt idx="25">
                  <c:v>136.72</c:v>
                </c:pt>
                <c:pt idx="26">
                  <c:v>30.02</c:v>
                </c:pt>
                <c:pt idx="27">
                  <c:v>35.722000000000001</c:v>
                </c:pt>
                <c:pt idx="28">
                  <c:v>31.646999999999998</c:v>
                </c:pt>
                <c:pt idx="29">
                  <c:v>36.054000000000002</c:v>
                </c:pt>
                <c:pt idx="30">
                  <c:v>27.39</c:v>
                </c:pt>
                <c:pt idx="31">
                  <c:v>43.38</c:v>
                </c:pt>
                <c:pt idx="32">
                  <c:v>22.5</c:v>
                </c:pt>
                <c:pt idx="33">
                  <c:v>35.950000000000003</c:v>
                </c:pt>
                <c:pt idx="34">
                  <c:v>21.44</c:v>
                </c:pt>
                <c:pt idx="35">
                  <c:v>32.65</c:v>
                </c:pt>
                <c:pt idx="36">
                  <c:v>54.34</c:v>
                </c:pt>
                <c:pt idx="37">
                  <c:v>76.36</c:v>
                </c:pt>
                <c:pt idx="38">
                  <c:v>33.450000000000003</c:v>
                </c:pt>
                <c:pt idx="39">
                  <c:v>27.81</c:v>
                </c:pt>
                <c:pt idx="40">
                  <c:v>49.05</c:v>
                </c:pt>
                <c:pt idx="41">
                  <c:v>163.13</c:v>
                </c:pt>
                <c:pt idx="42">
                  <c:v>77.209999999999994</c:v>
                </c:pt>
                <c:pt idx="43">
                  <c:v>155.03</c:v>
                </c:pt>
                <c:pt idx="44">
                  <c:v>30.11</c:v>
                </c:pt>
                <c:pt idx="45">
                  <c:v>44.82</c:v>
                </c:pt>
                <c:pt idx="46">
                  <c:v>18.46</c:v>
                </c:pt>
                <c:pt idx="47">
                  <c:v>52.16</c:v>
                </c:pt>
                <c:pt idx="48">
                  <c:v>22.13</c:v>
                </c:pt>
                <c:pt idx="49">
                  <c:v>45.79</c:v>
                </c:pt>
                <c:pt idx="50">
                  <c:v>43.05</c:v>
                </c:pt>
                <c:pt idx="51">
                  <c:v>21.75</c:v>
                </c:pt>
                <c:pt idx="52">
                  <c:v>25.48</c:v>
                </c:pt>
                <c:pt idx="53">
                  <c:v>59.84</c:v>
                </c:pt>
                <c:pt idx="54">
                  <c:v>68.17</c:v>
                </c:pt>
                <c:pt idx="55">
                  <c:v>51.44</c:v>
                </c:pt>
                <c:pt idx="56">
                  <c:v>159.1</c:v>
                </c:pt>
                <c:pt idx="57">
                  <c:v>96.5</c:v>
                </c:pt>
                <c:pt idx="58">
                  <c:v>109.53</c:v>
                </c:pt>
                <c:pt idx="59">
                  <c:v>37.200000000000003</c:v>
                </c:pt>
                <c:pt idx="60">
                  <c:v>20.8</c:v>
                </c:pt>
                <c:pt idx="61">
                  <c:v>27.2</c:v>
                </c:pt>
                <c:pt idx="62">
                  <c:v>120.6</c:v>
                </c:pt>
                <c:pt idx="63">
                  <c:v>86.5</c:v>
                </c:pt>
                <c:pt idx="64">
                  <c:v>210.3</c:v>
                </c:pt>
                <c:pt idx="65">
                  <c:v>50.08</c:v>
                </c:pt>
                <c:pt idx="66">
                  <c:v>179.66</c:v>
                </c:pt>
                <c:pt idx="67">
                  <c:v>187.06</c:v>
                </c:pt>
                <c:pt idx="68">
                  <c:v>45.82</c:v>
                </c:pt>
                <c:pt idx="69">
                  <c:v>25.19</c:v>
                </c:pt>
                <c:pt idx="70">
                  <c:v>95.9</c:v>
                </c:pt>
                <c:pt idx="71">
                  <c:v>24.8</c:v>
                </c:pt>
                <c:pt idx="72">
                  <c:v>58.22</c:v>
                </c:pt>
                <c:pt idx="73">
                  <c:v>162.63999999999999</c:v>
                </c:pt>
                <c:pt idx="74">
                  <c:v>49.5</c:v>
                </c:pt>
                <c:pt idx="75">
                  <c:v>85.037000000000006</c:v>
                </c:pt>
                <c:pt idx="76">
                  <c:v>51.5</c:v>
                </c:pt>
                <c:pt idx="77">
                  <c:v>54.064</c:v>
                </c:pt>
                <c:pt idx="78">
                  <c:v>52.652999999999999</c:v>
                </c:pt>
                <c:pt idx="79">
                  <c:v>68.551000000000002</c:v>
                </c:pt>
                <c:pt idx="80">
                  <c:v>151.023</c:v>
                </c:pt>
                <c:pt idx="81">
                  <c:v>18.64</c:v>
                </c:pt>
                <c:pt idx="82">
                  <c:v>101.655</c:v>
                </c:pt>
                <c:pt idx="83">
                  <c:v>31.475000000000001</c:v>
                </c:pt>
                <c:pt idx="84">
                  <c:v>74.756</c:v>
                </c:pt>
                <c:pt idx="85">
                  <c:v>79.844999999999999</c:v>
                </c:pt>
                <c:pt idx="86">
                  <c:v>140.89599999999999</c:v>
                </c:pt>
                <c:pt idx="87">
                  <c:v>53.948</c:v>
                </c:pt>
                <c:pt idx="88">
                  <c:v>63.329000000000001</c:v>
                </c:pt>
                <c:pt idx="89">
                  <c:v>69.308000000000007</c:v>
                </c:pt>
                <c:pt idx="90">
                  <c:v>366.49400000000003</c:v>
                </c:pt>
                <c:pt idx="91">
                  <c:v>15.683999999999999</c:v>
                </c:pt>
                <c:pt idx="92">
                  <c:v>36.411999999999999</c:v>
                </c:pt>
                <c:pt idx="93">
                  <c:v>28.274999999999999</c:v>
                </c:pt>
                <c:pt idx="94">
                  <c:v>39.734999999999999</c:v>
                </c:pt>
                <c:pt idx="95">
                  <c:v>77.116</c:v>
                </c:pt>
                <c:pt idx="96">
                  <c:v>100.06699999999999</c:v>
                </c:pt>
                <c:pt idx="97">
                  <c:v>19.227</c:v>
                </c:pt>
                <c:pt idx="98">
                  <c:v>13.09</c:v>
                </c:pt>
                <c:pt idx="99">
                  <c:v>9.3729999999999993</c:v>
                </c:pt>
                <c:pt idx="100">
                  <c:v>9.43</c:v>
                </c:pt>
                <c:pt idx="101">
                  <c:v>11.48</c:v>
                </c:pt>
                <c:pt idx="102">
                  <c:v>7.51</c:v>
                </c:pt>
                <c:pt idx="103">
                  <c:v>5.99</c:v>
                </c:pt>
                <c:pt idx="104">
                  <c:v>5.76</c:v>
                </c:pt>
                <c:pt idx="105">
                  <c:v>9.33</c:v>
                </c:pt>
                <c:pt idx="106">
                  <c:v>15.81</c:v>
                </c:pt>
                <c:pt idx="107">
                  <c:v>14.21</c:v>
                </c:pt>
                <c:pt idx="108">
                  <c:v>13.01</c:v>
                </c:pt>
                <c:pt idx="109">
                  <c:v>9.52</c:v>
                </c:pt>
                <c:pt idx="110">
                  <c:v>16.79</c:v>
                </c:pt>
                <c:pt idx="111">
                  <c:v>7.99</c:v>
                </c:pt>
                <c:pt idx="112">
                  <c:v>9.2799999999999994</c:v>
                </c:pt>
                <c:pt idx="113">
                  <c:v>18.86</c:v>
                </c:pt>
                <c:pt idx="114">
                  <c:v>19.87</c:v>
                </c:pt>
                <c:pt idx="115">
                  <c:v>14.76</c:v>
                </c:pt>
                <c:pt idx="116">
                  <c:v>10.62</c:v>
                </c:pt>
                <c:pt idx="117">
                  <c:v>16.79</c:v>
                </c:pt>
                <c:pt idx="118">
                  <c:v>18.39</c:v>
                </c:pt>
                <c:pt idx="119">
                  <c:v>11.35</c:v>
                </c:pt>
                <c:pt idx="120">
                  <c:v>21.67</c:v>
                </c:pt>
                <c:pt idx="121">
                  <c:v>12.08</c:v>
                </c:pt>
                <c:pt idx="122">
                  <c:v>10.81</c:v>
                </c:pt>
                <c:pt idx="123">
                  <c:v>17.97</c:v>
                </c:pt>
                <c:pt idx="124">
                  <c:v>12.77</c:v>
                </c:pt>
                <c:pt idx="125">
                  <c:v>11.6</c:v>
                </c:pt>
                <c:pt idx="126">
                  <c:v>12.7</c:v>
                </c:pt>
                <c:pt idx="127">
                  <c:v>12.68</c:v>
                </c:pt>
                <c:pt idx="128">
                  <c:v>12.58</c:v>
                </c:pt>
                <c:pt idx="129">
                  <c:v>16.309999999999999</c:v>
                </c:pt>
                <c:pt idx="130">
                  <c:v>23.83</c:v>
                </c:pt>
                <c:pt idx="131">
                  <c:v>25.92</c:v>
                </c:pt>
                <c:pt idx="132">
                  <c:v>30.88</c:v>
                </c:pt>
                <c:pt idx="133">
                  <c:v>10.145</c:v>
                </c:pt>
                <c:pt idx="134">
                  <c:v>13.42</c:v>
                </c:pt>
                <c:pt idx="135">
                  <c:v>11.61</c:v>
                </c:pt>
                <c:pt idx="136">
                  <c:v>10.7</c:v>
                </c:pt>
                <c:pt idx="137">
                  <c:v>11.32</c:v>
                </c:pt>
                <c:pt idx="138">
                  <c:v>11.74</c:v>
                </c:pt>
                <c:pt idx="139">
                  <c:v>10.97</c:v>
                </c:pt>
                <c:pt idx="140">
                  <c:v>16.98</c:v>
                </c:pt>
                <c:pt idx="141">
                  <c:v>15.68</c:v>
                </c:pt>
                <c:pt idx="142">
                  <c:v>10.81</c:v>
                </c:pt>
                <c:pt idx="143">
                  <c:v>8.82</c:v>
                </c:pt>
                <c:pt idx="144">
                  <c:v>10.93</c:v>
                </c:pt>
                <c:pt idx="145">
                  <c:v>11.03</c:v>
                </c:pt>
                <c:pt idx="146">
                  <c:v>9.31</c:v>
                </c:pt>
                <c:pt idx="147">
                  <c:v>7.79</c:v>
                </c:pt>
                <c:pt idx="148">
                  <c:v>10.32</c:v>
                </c:pt>
                <c:pt idx="149">
                  <c:v>7.89</c:v>
                </c:pt>
                <c:pt idx="150">
                  <c:v>6.2</c:v>
                </c:pt>
                <c:pt idx="151">
                  <c:v>7.7</c:v>
                </c:pt>
                <c:pt idx="152">
                  <c:v>5.22</c:v>
                </c:pt>
                <c:pt idx="153">
                  <c:v>3.81</c:v>
                </c:pt>
                <c:pt idx="154">
                  <c:v>6.2</c:v>
                </c:pt>
                <c:pt idx="155">
                  <c:v>16.7</c:v>
                </c:pt>
                <c:pt idx="156">
                  <c:v>20.45</c:v>
                </c:pt>
                <c:pt idx="157">
                  <c:v>5.26</c:v>
                </c:pt>
                <c:pt idx="158">
                  <c:v>8.19</c:v>
                </c:pt>
                <c:pt idx="159">
                  <c:v>9.4600000000000009</c:v>
                </c:pt>
                <c:pt idx="160">
                  <c:v>6.95</c:v>
                </c:pt>
                <c:pt idx="161">
                  <c:v>19.47</c:v>
                </c:pt>
                <c:pt idx="162">
                  <c:v>21.52</c:v>
                </c:pt>
                <c:pt idx="163">
                  <c:v>13.955</c:v>
                </c:pt>
                <c:pt idx="164">
                  <c:v>29.36</c:v>
                </c:pt>
                <c:pt idx="165">
                  <c:v>17.686</c:v>
                </c:pt>
                <c:pt idx="166">
                  <c:v>20.681999999999999</c:v>
                </c:pt>
                <c:pt idx="167">
                  <c:v>14.632999999999999</c:v>
                </c:pt>
                <c:pt idx="168">
                  <c:v>15.404</c:v>
                </c:pt>
                <c:pt idx="169">
                  <c:v>16.61</c:v>
                </c:pt>
                <c:pt idx="170">
                  <c:v>27.791</c:v>
                </c:pt>
                <c:pt idx="171">
                  <c:v>10.71</c:v>
                </c:pt>
                <c:pt idx="172">
                  <c:v>7.68</c:v>
                </c:pt>
                <c:pt idx="173">
                  <c:v>16.507999999999999</c:v>
                </c:pt>
                <c:pt idx="174">
                  <c:v>13.837999999999999</c:v>
                </c:pt>
                <c:pt idx="175">
                  <c:v>14.69</c:v>
                </c:pt>
                <c:pt idx="176">
                  <c:v>19.513999999999999</c:v>
                </c:pt>
                <c:pt idx="177">
                  <c:v>22.015999999999998</c:v>
                </c:pt>
                <c:pt idx="178">
                  <c:v>21.477</c:v>
                </c:pt>
                <c:pt idx="179">
                  <c:v>29.681999999999999</c:v>
                </c:pt>
                <c:pt idx="180">
                  <c:v>5.63</c:v>
                </c:pt>
                <c:pt idx="181">
                  <c:v>21.03</c:v>
                </c:pt>
                <c:pt idx="182">
                  <c:v>16.079000000000001</c:v>
                </c:pt>
                <c:pt idx="183">
                  <c:v>29.280999999999999</c:v>
                </c:pt>
                <c:pt idx="184">
                  <c:v>15.476000000000001</c:v>
                </c:pt>
                <c:pt idx="185">
                  <c:v>8.3209999999999997</c:v>
                </c:pt>
                <c:pt idx="186">
                  <c:v>16.353000000000002</c:v>
                </c:pt>
                <c:pt idx="187">
                  <c:v>18.913</c:v>
                </c:pt>
                <c:pt idx="188">
                  <c:v>17.536000000000001</c:v>
                </c:pt>
                <c:pt idx="189">
                  <c:v>38.69</c:v>
                </c:pt>
                <c:pt idx="190">
                  <c:v>7.16</c:v>
                </c:pt>
                <c:pt idx="191">
                  <c:v>6.23</c:v>
                </c:pt>
                <c:pt idx="192">
                  <c:v>5.91</c:v>
                </c:pt>
                <c:pt idx="193">
                  <c:v>5.0599999999999996</c:v>
                </c:pt>
                <c:pt idx="194">
                  <c:v>5.15</c:v>
                </c:pt>
                <c:pt idx="195">
                  <c:v>3.52</c:v>
                </c:pt>
                <c:pt idx="196">
                  <c:v>14.25</c:v>
                </c:pt>
                <c:pt idx="197">
                  <c:v>10.06</c:v>
                </c:pt>
                <c:pt idx="198">
                  <c:v>11.49</c:v>
                </c:pt>
                <c:pt idx="199">
                  <c:v>8.6199999999999992</c:v>
                </c:pt>
                <c:pt idx="200">
                  <c:v>10.7</c:v>
                </c:pt>
                <c:pt idx="201">
                  <c:v>11.35</c:v>
                </c:pt>
                <c:pt idx="202">
                  <c:v>5.83</c:v>
                </c:pt>
                <c:pt idx="203">
                  <c:v>17.03</c:v>
                </c:pt>
                <c:pt idx="204">
                  <c:v>7.3</c:v>
                </c:pt>
                <c:pt idx="205">
                  <c:v>33.29</c:v>
                </c:pt>
                <c:pt idx="206">
                  <c:v>11.75</c:v>
                </c:pt>
                <c:pt idx="207">
                  <c:v>9.92</c:v>
                </c:pt>
                <c:pt idx="208">
                  <c:v>14.36</c:v>
                </c:pt>
                <c:pt idx="209">
                  <c:v>9.92</c:v>
                </c:pt>
                <c:pt idx="210">
                  <c:v>9.23</c:v>
                </c:pt>
                <c:pt idx="211">
                  <c:v>8.0299999999999994</c:v>
                </c:pt>
                <c:pt idx="212">
                  <c:v>11.06</c:v>
                </c:pt>
                <c:pt idx="213">
                  <c:v>19.14</c:v>
                </c:pt>
                <c:pt idx="214">
                  <c:v>11.79</c:v>
                </c:pt>
                <c:pt idx="215">
                  <c:v>14.41</c:v>
                </c:pt>
                <c:pt idx="216">
                  <c:v>7.17</c:v>
                </c:pt>
                <c:pt idx="217">
                  <c:v>6.12</c:v>
                </c:pt>
                <c:pt idx="218">
                  <c:v>9.74</c:v>
                </c:pt>
                <c:pt idx="219">
                  <c:v>10.09</c:v>
                </c:pt>
                <c:pt idx="220">
                  <c:v>19.27</c:v>
                </c:pt>
                <c:pt idx="221">
                  <c:v>10.28</c:v>
                </c:pt>
                <c:pt idx="222">
                  <c:v>11.61</c:v>
                </c:pt>
                <c:pt idx="223">
                  <c:v>18.61</c:v>
                </c:pt>
                <c:pt idx="224">
                  <c:v>28.86</c:v>
                </c:pt>
                <c:pt idx="225">
                  <c:v>10.55</c:v>
                </c:pt>
                <c:pt idx="226">
                  <c:v>16.16</c:v>
                </c:pt>
                <c:pt idx="227">
                  <c:v>7.7</c:v>
                </c:pt>
                <c:pt idx="228">
                  <c:v>7.73</c:v>
                </c:pt>
                <c:pt idx="229">
                  <c:v>6.4</c:v>
                </c:pt>
                <c:pt idx="230">
                  <c:v>7.56</c:v>
                </c:pt>
                <c:pt idx="231">
                  <c:v>5.74</c:v>
                </c:pt>
                <c:pt idx="232">
                  <c:v>8.94</c:v>
                </c:pt>
                <c:pt idx="233">
                  <c:v>6.41</c:v>
                </c:pt>
                <c:pt idx="234">
                  <c:v>8.64</c:v>
                </c:pt>
                <c:pt idx="235">
                  <c:v>6.87</c:v>
                </c:pt>
                <c:pt idx="236">
                  <c:v>10.91</c:v>
                </c:pt>
                <c:pt idx="237">
                  <c:v>9</c:v>
                </c:pt>
                <c:pt idx="238">
                  <c:v>5.86</c:v>
                </c:pt>
                <c:pt idx="239">
                  <c:v>9.8699999999999992</c:v>
                </c:pt>
                <c:pt idx="240">
                  <c:v>5.17</c:v>
                </c:pt>
                <c:pt idx="241">
                  <c:v>6.7</c:v>
                </c:pt>
                <c:pt idx="242">
                  <c:v>3.5</c:v>
                </c:pt>
                <c:pt idx="243">
                  <c:v>3.76</c:v>
                </c:pt>
                <c:pt idx="244">
                  <c:v>5.47</c:v>
                </c:pt>
                <c:pt idx="245">
                  <c:v>9.6999999999999993</c:v>
                </c:pt>
                <c:pt idx="246">
                  <c:v>4.4400000000000004</c:v>
                </c:pt>
                <c:pt idx="247">
                  <c:v>3.82</c:v>
                </c:pt>
                <c:pt idx="248">
                  <c:v>3.57</c:v>
                </c:pt>
                <c:pt idx="249">
                  <c:v>8.33</c:v>
                </c:pt>
                <c:pt idx="250">
                  <c:v>7.59</c:v>
                </c:pt>
                <c:pt idx="251">
                  <c:v>8.0500000000000007</c:v>
                </c:pt>
                <c:pt idx="252">
                  <c:v>17.420000000000002</c:v>
                </c:pt>
                <c:pt idx="253">
                  <c:v>8.3360000000000003</c:v>
                </c:pt>
                <c:pt idx="254">
                  <c:v>7.5869999999999997</c:v>
                </c:pt>
                <c:pt idx="255">
                  <c:v>19.308</c:v>
                </c:pt>
                <c:pt idx="256">
                  <c:v>18.527999999999999</c:v>
                </c:pt>
                <c:pt idx="257">
                  <c:v>9.3960000000000008</c:v>
                </c:pt>
                <c:pt idx="258">
                  <c:v>10.404</c:v>
                </c:pt>
                <c:pt idx="259">
                  <c:v>20.893999999999998</c:v>
                </c:pt>
                <c:pt idx="260">
                  <c:v>13.278</c:v>
                </c:pt>
                <c:pt idx="261">
                  <c:v>12.791</c:v>
                </c:pt>
                <c:pt idx="262">
                  <c:v>13.278</c:v>
                </c:pt>
                <c:pt idx="263">
                  <c:v>11.632</c:v>
                </c:pt>
                <c:pt idx="264">
                  <c:v>6.4009999999999998</c:v>
                </c:pt>
                <c:pt idx="265">
                  <c:v>22.550999999999998</c:v>
                </c:pt>
                <c:pt idx="266">
                  <c:v>21.399000000000001</c:v>
                </c:pt>
                <c:pt idx="267">
                  <c:v>10.826000000000001</c:v>
                </c:pt>
                <c:pt idx="268" formatCode="0.00">
                  <c:v>9.6750000000000007</c:v>
                </c:pt>
                <c:pt idx="269" formatCode="0.00">
                  <c:v>8.1649999999999991</c:v>
                </c:pt>
                <c:pt idx="270" formatCode="0.00">
                  <c:v>18.997</c:v>
                </c:pt>
                <c:pt idx="271" formatCode="0.00">
                  <c:v>13.403</c:v>
                </c:pt>
                <c:pt idx="272" formatCode="0.00">
                  <c:v>7.7679999999999998</c:v>
                </c:pt>
                <c:pt idx="273" formatCode="0.00">
                  <c:v>33.649000000000001</c:v>
                </c:pt>
                <c:pt idx="274" formatCode="0.00">
                  <c:v>10.238</c:v>
                </c:pt>
                <c:pt idx="275" formatCode="0.00">
                  <c:v>12.821</c:v>
                </c:pt>
                <c:pt idx="276" formatCode="0.00">
                  <c:v>12.821</c:v>
                </c:pt>
                <c:pt idx="277" formatCode="0.00">
                  <c:v>12.51</c:v>
                </c:pt>
                <c:pt idx="278" formatCode="0.00">
                  <c:v>12.51</c:v>
                </c:pt>
                <c:pt idx="279" formatCode="0.00">
                  <c:v>9.8800000000000008</c:v>
                </c:pt>
                <c:pt idx="280" formatCode="0.00">
                  <c:v>7.91</c:v>
                </c:pt>
                <c:pt idx="281" formatCode="0.00">
                  <c:v>29.32</c:v>
                </c:pt>
                <c:pt idx="282" formatCode="0.00">
                  <c:v>15.13</c:v>
                </c:pt>
                <c:pt idx="283" formatCode="0.00">
                  <c:v>11</c:v>
                </c:pt>
                <c:pt idx="284" formatCode="0.00">
                  <c:v>6.97</c:v>
                </c:pt>
                <c:pt idx="285" formatCode="0.00">
                  <c:v>23.09</c:v>
                </c:pt>
                <c:pt idx="286" formatCode="0.00">
                  <c:v>15.08</c:v>
                </c:pt>
                <c:pt idx="287" formatCode="0.00">
                  <c:v>21.8</c:v>
                </c:pt>
                <c:pt idx="288" formatCode="0.00">
                  <c:v>21.18</c:v>
                </c:pt>
                <c:pt idx="289" formatCode="0.00">
                  <c:v>8.4499999999999993</c:v>
                </c:pt>
                <c:pt idx="290" formatCode="0.00">
                  <c:v>12.97</c:v>
                </c:pt>
                <c:pt idx="291" formatCode="0.00">
                  <c:v>7.91</c:v>
                </c:pt>
                <c:pt idx="292" formatCode="0.00">
                  <c:v>94.83</c:v>
                </c:pt>
                <c:pt idx="293" formatCode="0.00">
                  <c:v>35.729999999999997</c:v>
                </c:pt>
                <c:pt idx="294" formatCode="0.00">
                  <c:v>25.23</c:v>
                </c:pt>
                <c:pt idx="295" formatCode="0.00">
                  <c:v>25.23</c:v>
                </c:pt>
                <c:pt idx="296" formatCode="0.00">
                  <c:v>12.51</c:v>
                </c:pt>
                <c:pt idx="297" formatCode="0.00">
                  <c:v>15.05</c:v>
                </c:pt>
                <c:pt idx="298" formatCode="0.00">
                  <c:v>41.31</c:v>
                </c:pt>
                <c:pt idx="299" formatCode="0.00">
                  <c:v>39.340000000000003</c:v>
                </c:pt>
                <c:pt idx="300" formatCode="0.00">
                  <c:v>10.65</c:v>
                </c:pt>
                <c:pt idx="301" formatCode="0.00">
                  <c:v>18.95</c:v>
                </c:pt>
                <c:pt idx="302" formatCode="0.00">
                  <c:v>9.43</c:v>
                </c:pt>
                <c:pt idx="303" formatCode="0.00">
                  <c:v>3.41</c:v>
                </c:pt>
                <c:pt idx="304" formatCode="0.00">
                  <c:v>7.7</c:v>
                </c:pt>
                <c:pt idx="305" formatCode="0.00">
                  <c:v>7.56</c:v>
                </c:pt>
                <c:pt idx="306" formatCode="0.00">
                  <c:v>9.8000000000000007</c:v>
                </c:pt>
                <c:pt idx="307" formatCode="0.00">
                  <c:v>6.65</c:v>
                </c:pt>
                <c:pt idx="308" formatCode="0.00">
                  <c:v>11.89</c:v>
                </c:pt>
                <c:pt idx="309" formatCode="0.00">
                  <c:v>13.89</c:v>
                </c:pt>
                <c:pt idx="310" formatCode="0.00">
                  <c:v>12.31</c:v>
                </c:pt>
                <c:pt idx="311" formatCode="0.00">
                  <c:v>10.45</c:v>
                </c:pt>
                <c:pt idx="312" formatCode="0.00">
                  <c:v>10.44</c:v>
                </c:pt>
                <c:pt idx="313" formatCode="0.00">
                  <c:v>25.55</c:v>
                </c:pt>
                <c:pt idx="314" formatCode="0.00">
                  <c:v>13</c:v>
                </c:pt>
                <c:pt idx="315" formatCode="0.00">
                  <c:v>9.86</c:v>
                </c:pt>
                <c:pt idx="316" formatCode="0.00">
                  <c:v>14.79</c:v>
                </c:pt>
                <c:pt idx="317" formatCode="0.00">
                  <c:v>12.09</c:v>
                </c:pt>
                <c:pt idx="318" formatCode="0.00">
                  <c:v>16.84</c:v>
                </c:pt>
                <c:pt idx="319" formatCode="0.00">
                  <c:v>13.33</c:v>
                </c:pt>
                <c:pt idx="320" formatCode="0.00">
                  <c:v>29.34</c:v>
                </c:pt>
                <c:pt idx="321" formatCode="0.00">
                  <c:v>12.8</c:v>
                </c:pt>
                <c:pt idx="322" formatCode="0.00">
                  <c:v>6.77</c:v>
                </c:pt>
                <c:pt idx="323" formatCode="0.00">
                  <c:v>10.019</c:v>
                </c:pt>
                <c:pt idx="324" formatCode="0.00">
                  <c:v>13.725</c:v>
                </c:pt>
                <c:pt idx="325" formatCode="0.00">
                  <c:v>25.655999999999999</c:v>
                </c:pt>
                <c:pt idx="326" formatCode="0.00">
                  <c:v>18.484000000000002</c:v>
                </c:pt>
                <c:pt idx="327" formatCode="0.00">
                  <c:v>25.367999999999999</c:v>
                </c:pt>
                <c:pt idx="328" formatCode="0.00">
                  <c:v>10.581</c:v>
                </c:pt>
                <c:pt idx="329" formatCode="0.00">
                  <c:v>11.423</c:v>
                </c:pt>
                <c:pt idx="330" formatCode="0.00">
                  <c:v>22.433</c:v>
                </c:pt>
                <c:pt idx="331" formatCode="0.00">
                  <c:v>18.390999999999998</c:v>
                </c:pt>
                <c:pt idx="332" formatCode="0.00">
                  <c:v>17.888000000000002</c:v>
                </c:pt>
                <c:pt idx="333" formatCode="0.00">
                  <c:v>38.06</c:v>
                </c:pt>
                <c:pt idx="334" formatCode="0.00">
                  <c:v>63.732999999999997</c:v>
                </c:pt>
                <c:pt idx="335" formatCode="0.00">
                  <c:v>17.475999999999999</c:v>
                </c:pt>
                <c:pt idx="336" formatCode="0.00">
                  <c:v>9.1780000000000008</c:v>
                </c:pt>
                <c:pt idx="337" formatCode="0.00">
                  <c:v>21.27</c:v>
                </c:pt>
                <c:pt idx="338" formatCode="0.00">
                  <c:v>26.06</c:v>
                </c:pt>
                <c:pt idx="339" formatCode="0.00">
                  <c:v>16.34</c:v>
                </c:pt>
                <c:pt idx="340" formatCode="0.00">
                  <c:v>23.812000000000001</c:v>
                </c:pt>
                <c:pt idx="341" formatCode="0.00">
                  <c:v>13.004</c:v>
                </c:pt>
                <c:pt idx="342" formatCode="0.00">
                  <c:v>36.454999999999998</c:v>
                </c:pt>
                <c:pt idx="343" formatCode="0.00">
                  <c:v>17.969000000000001</c:v>
                </c:pt>
                <c:pt idx="344" formatCode="0.00">
                  <c:v>18.564</c:v>
                </c:pt>
                <c:pt idx="345" formatCode="0.00">
                  <c:v>14.64</c:v>
                </c:pt>
                <c:pt idx="346" formatCode="0.00">
                  <c:v>24.959</c:v>
                </c:pt>
                <c:pt idx="347" formatCode="0.00">
                  <c:v>29.151</c:v>
                </c:pt>
                <c:pt idx="348" formatCode="0.00">
                  <c:v>14.977</c:v>
                </c:pt>
                <c:pt idx="349" formatCode="0.00">
                  <c:v>15.377000000000001</c:v>
                </c:pt>
                <c:pt idx="350" formatCode="0.00">
                  <c:v>17.654</c:v>
                </c:pt>
                <c:pt idx="351" formatCode="0.00">
                  <c:v>15.768000000000001</c:v>
                </c:pt>
              </c:numCache>
            </c:numRef>
          </c:xVal>
          <c:yVal>
            <c:numRef>
              <c:f>Solo_Selec!$H$2:$H$353</c:f>
              <c:numCache>
                <c:formatCode>0.0</c:formatCode>
                <c:ptCount val="352"/>
                <c:pt idx="0">
                  <c:v>294</c:v>
                </c:pt>
                <c:pt idx="1">
                  <c:v>329</c:v>
                </c:pt>
                <c:pt idx="2">
                  <c:v>1137</c:v>
                </c:pt>
                <c:pt idx="3">
                  <c:v>842</c:v>
                </c:pt>
                <c:pt idx="4">
                  <c:v>248</c:v>
                </c:pt>
                <c:pt idx="5">
                  <c:v>246</c:v>
                </c:pt>
                <c:pt idx="6">
                  <c:v>207</c:v>
                </c:pt>
                <c:pt idx="7">
                  <c:v>351</c:v>
                </c:pt>
                <c:pt idx="8">
                  <c:v>324</c:v>
                </c:pt>
                <c:pt idx="9">
                  <c:v>327</c:v>
                </c:pt>
                <c:pt idx="10">
                  <c:v>224</c:v>
                </c:pt>
                <c:pt idx="11">
                  <c:v>167</c:v>
                </c:pt>
                <c:pt idx="12">
                  <c:v>85</c:v>
                </c:pt>
                <c:pt idx="13">
                  <c:v>41</c:v>
                </c:pt>
                <c:pt idx="14">
                  <c:v>121</c:v>
                </c:pt>
                <c:pt idx="15">
                  <c:v>88</c:v>
                </c:pt>
                <c:pt idx="16">
                  <c:v>77</c:v>
                </c:pt>
                <c:pt idx="17">
                  <c:v>86</c:v>
                </c:pt>
                <c:pt idx="18">
                  <c:v>749</c:v>
                </c:pt>
                <c:pt idx="19">
                  <c:v>107</c:v>
                </c:pt>
                <c:pt idx="20">
                  <c:v>220</c:v>
                </c:pt>
                <c:pt idx="21">
                  <c:v>262</c:v>
                </c:pt>
                <c:pt idx="22">
                  <c:v>723</c:v>
                </c:pt>
                <c:pt idx="23">
                  <c:v>275</c:v>
                </c:pt>
                <c:pt idx="24">
                  <c:v>69</c:v>
                </c:pt>
                <c:pt idx="25">
                  <c:v>1059</c:v>
                </c:pt>
                <c:pt idx="26">
                  <c:v>38</c:v>
                </c:pt>
                <c:pt idx="27">
                  <c:v>131</c:v>
                </c:pt>
                <c:pt idx="28">
                  <c:v>74</c:v>
                </c:pt>
                <c:pt idx="29">
                  <c:v>124</c:v>
                </c:pt>
                <c:pt idx="30">
                  <c:v>105</c:v>
                </c:pt>
                <c:pt idx="31">
                  <c:v>35</c:v>
                </c:pt>
                <c:pt idx="32">
                  <c:v>95</c:v>
                </c:pt>
                <c:pt idx="33">
                  <c:v>78</c:v>
                </c:pt>
                <c:pt idx="34">
                  <c:v>12</c:v>
                </c:pt>
                <c:pt idx="35">
                  <c:v>330</c:v>
                </c:pt>
                <c:pt idx="36">
                  <c:v>179</c:v>
                </c:pt>
                <c:pt idx="37">
                  <c:v>371</c:v>
                </c:pt>
                <c:pt idx="38">
                  <c:v>62</c:v>
                </c:pt>
                <c:pt idx="39">
                  <c:v>147</c:v>
                </c:pt>
                <c:pt idx="40">
                  <c:v>106</c:v>
                </c:pt>
                <c:pt idx="41">
                  <c:v>497</c:v>
                </c:pt>
                <c:pt idx="42">
                  <c:v>161</c:v>
                </c:pt>
                <c:pt idx="43">
                  <c:v>209</c:v>
                </c:pt>
                <c:pt idx="44">
                  <c:v>89</c:v>
                </c:pt>
                <c:pt idx="45">
                  <c:v>149</c:v>
                </c:pt>
                <c:pt idx="46">
                  <c:v>54</c:v>
                </c:pt>
                <c:pt idx="47">
                  <c:v>323</c:v>
                </c:pt>
                <c:pt idx="48">
                  <c:v>102</c:v>
                </c:pt>
                <c:pt idx="49">
                  <c:v>303</c:v>
                </c:pt>
                <c:pt idx="50">
                  <c:v>58</c:v>
                </c:pt>
                <c:pt idx="51">
                  <c:v>54</c:v>
                </c:pt>
                <c:pt idx="52">
                  <c:v>103</c:v>
                </c:pt>
                <c:pt idx="53">
                  <c:v>286</c:v>
                </c:pt>
                <c:pt idx="54">
                  <c:v>550</c:v>
                </c:pt>
                <c:pt idx="55">
                  <c:v>207</c:v>
                </c:pt>
                <c:pt idx="56">
                  <c:v>556</c:v>
                </c:pt>
                <c:pt idx="57">
                  <c:v>256</c:v>
                </c:pt>
                <c:pt idx="58">
                  <c:v>341</c:v>
                </c:pt>
                <c:pt idx="59">
                  <c:v>274</c:v>
                </c:pt>
                <c:pt idx="60">
                  <c:v>57</c:v>
                </c:pt>
                <c:pt idx="61">
                  <c:v>76</c:v>
                </c:pt>
                <c:pt idx="62">
                  <c:v>121</c:v>
                </c:pt>
                <c:pt idx="63">
                  <c:v>301</c:v>
                </c:pt>
                <c:pt idx="64">
                  <c:v>528</c:v>
                </c:pt>
                <c:pt idx="65">
                  <c:v>114</c:v>
                </c:pt>
                <c:pt idx="66">
                  <c:v>343</c:v>
                </c:pt>
                <c:pt idx="67">
                  <c:v>209</c:v>
                </c:pt>
                <c:pt idx="68">
                  <c:v>76</c:v>
                </c:pt>
                <c:pt idx="69">
                  <c:v>103</c:v>
                </c:pt>
                <c:pt idx="70">
                  <c:v>166</c:v>
                </c:pt>
                <c:pt idx="71">
                  <c:v>93</c:v>
                </c:pt>
                <c:pt idx="72">
                  <c:v>344</c:v>
                </c:pt>
                <c:pt idx="73">
                  <c:v>247</c:v>
                </c:pt>
                <c:pt idx="74">
                  <c:v>56</c:v>
                </c:pt>
                <c:pt idx="75">
                  <c:v>156</c:v>
                </c:pt>
                <c:pt idx="76">
                  <c:v>74</c:v>
                </c:pt>
                <c:pt idx="77">
                  <c:v>89</c:v>
                </c:pt>
                <c:pt idx="78">
                  <c:v>50</c:v>
                </c:pt>
                <c:pt idx="79">
                  <c:v>254</c:v>
                </c:pt>
                <c:pt idx="80">
                  <c:v>440</c:v>
                </c:pt>
                <c:pt idx="81">
                  <c:v>274</c:v>
                </c:pt>
                <c:pt idx="82">
                  <c:v>191</c:v>
                </c:pt>
                <c:pt idx="83">
                  <c:v>153</c:v>
                </c:pt>
                <c:pt idx="84">
                  <c:v>70</c:v>
                </c:pt>
                <c:pt idx="85">
                  <c:v>191</c:v>
                </c:pt>
                <c:pt idx="86">
                  <c:v>175</c:v>
                </c:pt>
                <c:pt idx="87">
                  <c:v>230</c:v>
                </c:pt>
                <c:pt idx="88">
                  <c:v>257</c:v>
                </c:pt>
                <c:pt idx="89">
                  <c:v>256</c:v>
                </c:pt>
                <c:pt idx="90">
                  <c:v>256</c:v>
                </c:pt>
                <c:pt idx="91">
                  <c:v>18</c:v>
                </c:pt>
                <c:pt idx="92">
                  <c:v>288</c:v>
                </c:pt>
                <c:pt idx="93">
                  <c:v>38</c:v>
                </c:pt>
                <c:pt idx="94">
                  <c:v>73</c:v>
                </c:pt>
                <c:pt idx="95">
                  <c:v>242</c:v>
                </c:pt>
                <c:pt idx="96">
                  <c:v>61</c:v>
                </c:pt>
                <c:pt idx="97">
                  <c:v>14</c:v>
                </c:pt>
                <c:pt idx="98">
                  <c:v>29</c:v>
                </c:pt>
                <c:pt idx="99">
                  <c:v>5</c:v>
                </c:pt>
                <c:pt idx="100">
                  <c:v>29</c:v>
                </c:pt>
                <c:pt idx="101">
                  <c:v>31</c:v>
                </c:pt>
                <c:pt idx="102">
                  <c:v>27</c:v>
                </c:pt>
                <c:pt idx="103">
                  <c:v>29</c:v>
                </c:pt>
                <c:pt idx="104">
                  <c:v>32</c:v>
                </c:pt>
                <c:pt idx="105">
                  <c:v>55</c:v>
                </c:pt>
                <c:pt idx="106">
                  <c:v>39</c:v>
                </c:pt>
                <c:pt idx="107">
                  <c:v>30</c:v>
                </c:pt>
                <c:pt idx="108">
                  <c:v>22</c:v>
                </c:pt>
                <c:pt idx="109">
                  <c:v>32</c:v>
                </c:pt>
                <c:pt idx="110">
                  <c:v>29</c:v>
                </c:pt>
                <c:pt idx="111">
                  <c:v>43</c:v>
                </c:pt>
                <c:pt idx="112">
                  <c:v>28</c:v>
                </c:pt>
                <c:pt idx="113">
                  <c:v>39</c:v>
                </c:pt>
                <c:pt idx="114">
                  <c:v>32</c:v>
                </c:pt>
                <c:pt idx="115">
                  <c:v>26</c:v>
                </c:pt>
                <c:pt idx="116">
                  <c:v>27</c:v>
                </c:pt>
                <c:pt idx="117">
                  <c:v>29</c:v>
                </c:pt>
                <c:pt idx="118">
                  <c:v>68</c:v>
                </c:pt>
                <c:pt idx="119">
                  <c:v>29</c:v>
                </c:pt>
                <c:pt idx="120">
                  <c:v>26</c:v>
                </c:pt>
                <c:pt idx="121">
                  <c:v>26</c:v>
                </c:pt>
                <c:pt idx="122">
                  <c:v>32</c:v>
                </c:pt>
                <c:pt idx="123">
                  <c:v>31</c:v>
                </c:pt>
                <c:pt idx="124">
                  <c:v>29</c:v>
                </c:pt>
                <c:pt idx="125">
                  <c:v>26</c:v>
                </c:pt>
                <c:pt idx="126">
                  <c:v>22</c:v>
                </c:pt>
                <c:pt idx="127">
                  <c:v>36</c:v>
                </c:pt>
                <c:pt idx="128">
                  <c:v>30</c:v>
                </c:pt>
                <c:pt idx="129">
                  <c:v>27</c:v>
                </c:pt>
                <c:pt idx="130">
                  <c:v>25</c:v>
                </c:pt>
                <c:pt idx="131">
                  <c:v>39</c:v>
                </c:pt>
                <c:pt idx="132">
                  <c:v>39</c:v>
                </c:pt>
                <c:pt idx="133">
                  <c:v>9</c:v>
                </c:pt>
                <c:pt idx="134">
                  <c:v>24</c:v>
                </c:pt>
                <c:pt idx="135">
                  <c:v>27</c:v>
                </c:pt>
                <c:pt idx="136">
                  <c:v>28</c:v>
                </c:pt>
                <c:pt idx="137">
                  <c:v>25</c:v>
                </c:pt>
                <c:pt idx="138">
                  <c:v>10</c:v>
                </c:pt>
                <c:pt idx="139">
                  <c:v>22</c:v>
                </c:pt>
                <c:pt idx="140">
                  <c:v>44</c:v>
                </c:pt>
                <c:pt idx="141">
                  <c:v>28</c:v>
                </c:pt>
                <c:pt idx="142">
                  <c:v>26</c:v>
                </c:pt>
                <c:pt idx="143">
                  <c:v>25</c:v>
                </c:pt>
                <c:pt idx="144">
                  <c:v>26</c:v>
                </c:pt>
                <c:pt idx="145">
                  <c:v>20</c:v>
                </c:pt>
                <c:pt idx="146">
                  <c:v>29</c:v>
                </c:pt>
                <c:pt idx="147">
                  <c:v>23</c:v>
                </c:pt>
                <c:pt idx="148">
                  <c:v>27</c:v>
                </c:pt>
                <c:pt idx="149">
                  <c:v>25</c:v>
                </c:pt>
                <c:pt idx="150">
                  <c:v>24</c:v>
                </c:pt>
                <c:pt idx="151">
                  <c:v>28</c:v>
                </c:pt>
                <c:pt idx="152">
                  <c:v>26</c:v>
                </c:pt>
                <c:pt idx="153">
                  <c:v>25</c:v>
                </c:pt>
                <c:pt idx="154">
                  <c:v>27</c:v>
                </c:pt>
                <c:pt idx="155">
                  <c:v>24</c:v>
                </c:pt>
                <c:pt idx="156">
                  <c:v>10</c:v>
                </c:pt>
                <c:pt idx="157">
                  <c:v>26</c:v>
                </c:pt>
                <c:pt idx="158">
                  <c:v>13</c:v>
                </c:pt>
                <c:pt idx="159">
                  <c:v>36</c:v>
                </c:pt>
                <c:pt idx="160">
                  <c:v>37</c:v>
                </c:pt>
                <c:pt idx="161">
                  <c:v>27</c:v>
                </c:pt>
                <c:pt idx="162">
                  <c:v>39</c:v>
                </c:pt>
                <c:pt idx="163">
                  <c:v>25</c:v>
                </c:pt>
                <c:pt idx="164">
                  <c:v>51</c:v>
                </c:pt>
                <c:pt idx="165">
                  <c:v>25</c:v>
                </c:pt>
                <c:pt idx="166">
                  <c:v>52</c:v>
                </c:pt>
                <c:pt idx="167">
                  <c:v>24</c:v>
                </c:pt>
                <c:pt idx="168">
                  <c:v>13</c:v>
                </c:pt>
                <c:pt idx="169">
                  <c:v>15</c:v>
                </c:pt>
                <c:pt idx="170">
                  <c:v>16</c:v>
                </c:pt>
                <c:pt idx="171">
                  <c:v>18</c:v>
                </c:pt>
                <c:pt idx="172">
                  <c:v>19</c:v>
                </c:pt>
                <c:pt idx="173">
                  <c:v>19</c:v>
                </c:pt>
                <c:pt idx="174">
                  <c:v>19</c:v>
                </c:pt>
                <c:pt idx="175">
                  <c:v>69</c:v>
                </c:pt>
                <c:pt idx="176">
                  <c:v>50</c:v>
                </c:pt>
                <c:pt idx="177">
                  <c:v>61</c:v>
                </c:pt>
                <c:pt idx="178">
                  <c:v>56</c:v>
                </c:pt>
                <c:pt idx="179">
                  <c:v>33</c:v>
                </c:pt>
                <c:pt idx="180">
                  <c:v>69</c:v>
                </c:pt>
                <c:pt idx="181">
                  <c:v>82</c:v>
                </c:pt>
                <c:pt idx="182">
                  <c:v>101</c:v>
                </c:pt>
                <c:pt idx="183">
                  <c:v>28</c:v>
                </c:pt>
                <c:pt idx="184">
                  <c:v>34</c:v>
                </c:pt>
                <c:pt idx="185">
                  <c:v>102</c:v>
                </c:pt>
                <c:pt idx="186">
                  <c:v>22</c:v>
                </c:pt>
                <c:pt idx="187">
                  <c:v>37</c:v>
                </c:pt>
                <c:pt idx="188">
                  <c:v>162</c:v>
                </c:pt>
                <c:pt idx="189">
                  <c:v>235</c:v>
                </c:pt>
                <c:pt idx="190">
                  <c:v>19</c:v>
                </c:pt>
                <c:pt idx="191">
                  <c:v>19</c:v>
                </c:pt>
                <c:pt idx="192">
                  <c:v>32</c:v>
                </c:pt>
                <c:pt idx="193">
                  <c:v>30</c:v>
                </c:pt>
                <c:pt idx="194">
                  <c:v>30</c:v>
                </c:pt>
                <c:pt idx="195">
                  <c:v>32</c:v>
                </c:pt>
                <c:pt idx="196">
                  <c:v>36</c:v>
                </c:pt>
                <c:pt idx="197">
                  <c:v>28</c:v>
                </c:pt>
                <c:pt idx="198">
                  <c:v>33</c:v>
                </c:pt>
                <c:pt idx="199">
                  <c:v>35</c:v>
                </c:pt>
                <c:pt idx="200">
                  <c:v>69</c:v>
                </c:pt>
                <c:pt idx="201">
                  <c:v>31</c:v>
                </c:pt>
                <c:pt idx="202">
                  <c:v>33</c:v>
                </c:pt>
                <c:pt idx="203">
                  <c:v>44</c:v>
                </c:pt>
                <c:pt idx="204">
                  <c:v>34</c:v>
                </c:pt>
                <c:pt idx="205">
                  <c:v>46</c:v>
                </c:pt>
                <c:pt idx="206">
                  <c:v>27</c:v>
                </c:pt>
                <c:pt idx="207">
                  <c:v>28</c:v>
                </c:pt>
                <c:pt idx="208">
                  <c:v>68</c:v>
                </c:pt>
                <c:pt idx="209">
                  <c:v>37</c:v>
                </c:pt>
                <c:pt idx="210">
                  <c:v>26</c:v>
                </c:pt>
                <c:pt idx="211">
                  <c:v>37</c:v>
                </c:pt>
                <c:pt idx="212">
                  <c:v>33</c:v>
                </c:pt>
                <c:pt idx="213">
                  <c:v>30</c:v>
                </c:pt>
                <c:pt idx="214">
                  <c:v>29</c:v>
                </c:pt>
                <c:pt idx="215">
                  <c:v>33</c:v>
                </c:pt>
                <c:pt idx="216">
                  <c:v>32</c:v>
                </c:pt>
                <c:pt idx="217">
                  <c:v>29</c:v>
                </c:pt>
                <c:pt idx="218">
                  <c:v>51</c:v>
                </c:pt>
                <c:pt idx="219">
                  <c:v>32</c:v>
                </c:pt>
                <c:pt idx="220">
                  <c:v>37</c:v>
                </c:pt>
                <c:pt idx="221">
                  <c:v>31</c:v>
                </c:pt>
                <c:pt idx="222">
                  <c:v>34</c:v>
                </c:pt>
                <c:pt idx="223">
                  <c:v>32</c:v>
                </c:pt>
                <c:pt idx="224">
                  <c:v>86</c:v>
                </c:pt>
                <c:pt idx="225">
                  <c:v>77</c:v>
                </c:pt>
                <c:pt idx="226">
                  <c:v>117</c:v>
                </c:pt>
                <c:pt idx="227">
                  <c:v>33</c:v>
                </c:pt>
                <c:pt idx="228">
                  <c:v>31</c:v>
                </c:pt>
                <c:pt idx="229">
                  <c:v>34</c:v>
                </c:pt>
                <c:pt idx="230">
                  <c:v>28</c:v>
                </c:pt>
                <c:pt idx="231">
                  <c:v>41</c:v>
                </c:pt>
                <c:pt idx="232">
                  <c:v>18</c:v>
                </c:pt>
                <c:pt idx="233">
                  <c:v>30</c:v>
                </c:pt>
                <c:pt idx="234">
                  <c:v>31</c:v>
                </c:pt>
                <c:pt idx="235">
                  <c:v>23</c:v>
                </c:pt>
                <c:pt idx="236">
                  <c:v>30</c:v>
                </c:pt>
                <c:pt idx="237">
                  <c:v>22</c:v>
                </c:pt>
                <c:pt idx="238">
                  <c:v>42</c:v>
                </c:pt>
                <c:pt idx="239">
                  <c:v>32</c:v>
                </c:pt>
                <c:pt idx="240">
                  <c:v>30</c:v>
                </c:pt>
                <c:pt idx="241">
                  <c:v>30</c:v>
                </c:pt>
                <c:pt idx="242">
                  <c:v>30</c:v>
                </c:pt>
                <c:pt idx="243">
                  <c:v>39</c:v>
                </c:pt>
                <c:pt idx="244">
                  <c:v>44</c:v>
                </c:pt>
                <c:pt idx="245">
                  <c:v>32</c:v>
                </c:pt>
                <c:pt idx="246">
                  <c:v>54</c:v>
                </c:pt>
                <c:pt idx="247">
                  <c:v>17</c:v>
                </c:pt>
                <c:pt idx="248">
                  <c:v>18</c:v>
                </c:pt>
                <c:pt idx="249">
                  <c:v>28</c:v>
                </c:pt>
                <c:pt idx="250">
                  <c:v>29</c:v>
                </c:pt>
                <c:pt idx="251">
                  <c:v>34</c:v>
                </c:pt>
                <c:pt idx="252">
                  <c:v>30</c:v>
                </c:pt>
                <c:pt idx="253">
                  <c:v>31</c:v>
                </c:pt>
                <c:pt idx="254">
                  <c:v>64</c:v>
                </c:pt>
                <c:pt idx="255">
                  <c:v>70</c:v>
                </c:pt>
                <c:pt idx="256">
                  <c:v>57</c:v>
                </c:pt>
                <c:pt idx="257">
                  <c:v>39</c:v>
                </c:pt>
                <c:pt idx="258">
                  <c:v>15</c:v>
                </c:pt>
                <c:pt idx="259">
                  <c:v>140</c:v>
                </c:pt>
                <c:pt idx="260">
                  <c:v>25</c:v>
                </c:pt>
                <c:pt idx="261">
                  <c:v>14</c:v>
                </c:pt>
                <c:pt idx="262">
                  <c:v>25</c:v>
                </c:pt>
                <c:pt idx="263">
                  <c:v>33</c:v>
                </c:pt>
                <c:pt idx="264">
                  <c:v>33</c:v>
                </c:pt>
                <c:pt idx="265">
                  <c:v>51</c:v>
                </c:pt>
                <c:pt idx="266">
                  <c:v>154</c:v>
                </c:pt>
                <c:pt idx="267">
                  <c:v>29</c:v>
                </c:pt>
                <c:pt idx="268">
                  <c:v>82</c:v>
                </c:pt>
                <c:pt idx="269">
                  <c:v>217</c:v>
                </c:pt>
                <c:pt idx="270">
                  <c:v>201</c:v>
                </c:pt>
                <c:pt idx="271">
                  <c:v>120</c:v>
                </c:pt>
                <c:pt idx="272">
                  <c:v>73</c:v>
                </c:pt>
                <c:pt idx="273">
                  <c:v>876</c:v>
                </c:pt>
                <c:pt idx="274">
                  <c:v>63</c:v>
                </c:pt>
                <c:pt idx="275">
                  <c:v>183</c:v>
                </c:pt>
                <c:pt idx="276">
                  <c:v>183</c:v>
                </c:pt>
                <c:pt idx="277">
                  <c:v>52</c:v>
                </c:pt>
                <c:pt idx="278">
                  <c:v>52</c:v>
                </c:pt>
                <c:pt idx="279">
                  <c:v>71</c:v>
                </c:pt>
                <c:pt idx="280">
                  <c:v>116</c:v>
                </c:pt>
                <c:pt idx="281">
                  <c:v>303</c:v>
                </c:pt>
                <c:pt idx="282">
                  <c:v>101</c:v>
                </c:pt>
                <c:pt idx="283">
                  <c:v>39</c:v>
                </c:pt>
                <c:pt idx="284">
                  <c:v>48</c:v>
                </c:pt>
                <c:pt idx="285">
                  <c:v>268</c:v>
                </c:pt>
                <c:pt idx="286">
                  <c:v>79</c:v>
                </c:pt>
                <c:pt idx="287">
                  <c:v>154</c:v>
                </c:pt>
                <c:pt idx="288">
                  <c:v>48</c:v>
                </c:pt>
                <c:pt idx="289">
                  <c:v>34</c:v>
                </c:pt>
                <c:pt idx="290">
                  <c:v>118</c:v>
                </c:pt>
                <c:pt idx="291">
                  <c:v>116</c:v>
                </c:pt>
                <c:pt idx="292">
                  <c:v>2004</c:v>
                </c:pt>
                <c:pt idx="293">
                  <c:v>184</c:v>
                </c:pt>
                <c:pt idx="294">
                  <c:v>244</c:v>
                </c:pt>
                <c:pt idx="295">
                  <c:v>386</c:v>
                </c:pt>
                <c:pt idx="296">
                  <c:v>52</c:v>
                </c:pt>
                <c:pt idx="297">
                  <c:v>167</c:v>
                </c:pt>
                <c:pt idx="298">
                  <c:v>493</c:v>
                </c:pt>
                <c:pt idx="299">
                  <c:v>295</c:v>
                </c:pt>
                <c:pt idx="300">
                  <c:v>351</c:v>
                </c:pt>
                <c:pt idx="301">
                  <c:v>419</c:v>
                </c:pt>
                <c:pt idx="302">
                  <c:v>159</c:v>
                </c:pt>
                <c:pt idx="303">
                  <c:v>138</c:v>
                </c:pt>
                <c:pt idx="304">
                  <c:v>95</c:v>
                </c:pt>
                <c:pt idx="305">
                  <c:v>32</c:v>
                </c:pt>
                <c:pt idx="306">
                  <c:v>26</c:v>
                </c:pt>
                <c:pt idx="307">
                  <c:v>145</c:v>
                </c:pt>
                <c:pt idx="308">
                  <c:v>189</c:v>
                </c:pt>
                <c:pt idx="309">
                  <c:v>255</c:v>
                </c:pt>
                <c:pt idx="310">
                  <c:v>67</c:v>
                </c:pt>
                <c:pt idx="311">
                  <c:v>253</c:v>
                </c:pt>
                <c:pt idx="312">
                  <c:v>463</c:v>
                </c:pt>
                <c:pt idx="313">
                  <c:v>509</c:v>
                </c:pt>
                <c:pt idx="314">
                  <c:v>56</c:v>
                </c:pt>
                <c:pt idx="315">
                  <c:v>486</c:v>
                </c:pt>
                <c:pt idx="316">
                  <c:v>599</c:v>
                </c:pt>
                <c:pt idx="317">
                  <c:v>67</c:v>
                </c:pt>
                <c:pt idx="318">
                  <c:v>392</c:v>
                </c:pt>
                <c:pt idx="319">
                  <c:v>181</c:v>
                </c:pt>
                <c:pt idx="320">
                  <c:v>547</c:v>
                </c:pt>
                <c:pt idx="321">
                  <c:v>114</c:v>
                </c:pt>
                <c:pt idx="322">
                  <c:v>95</c:v>
                </c:pt>
                <c:pt idx="323">
                  <c:v>39</c:v>
                </c:pt>
                <c:pt idx="324">
                  <c:v>365</c:v>
                </c:pt>
                <c:pt idx="325">
                  <c:v>238</c:v>
                </c:pt>
                <c:pt idx="326">
                  <c:v>131</c:v>
                </c:pt>
                <c:pt idx="327">
                  <c:v>159</c:v>
                </c:pt>
                <c:pt idx="328">
                  <c:v>50</c:v>
                </c:pt>
                <c:pt idx="329">
                  <c:v>51</c:v>
                </c:pt>
                <c:pt idx="330">
                  <c:v>217</c:v>
                </c:pt>
                <c:pt idx="331">
                  <c:v>34</c:v>
                </c:pt>
                <c:pt idx="332">
                  <c:v>511</c:v>
                </c:pt>
                <c:pt idx="333">
                  <c:v>614</c:v>
                </c:pt>
                <c:pt idx="334">
                  <c:v>374</c:v>
                </c:pt>
                <c:pt idx="335">
                  <c:v>70</c:v>
                </c:pt>
                <c:pt idx="336">
                  <c:v>48</c:v>
                </c:pt>
                <c:pt idx="337">
                  <c:v>156</c:v>
                </c:pt>
                <c:pt idx="338">
                  <c:v>175</c:v>
                </c:pt>
                <c:pt idx="339">
                  <c:v>153</c:v>
                </c:pt>
                <c:pt idx="340">
                  <c:v>276</c:v>
                </c:pt>
                <c:pt idx="341">
                  <c:v>368</c:v>
                </c:pt>
                <c:pt idx="342">
                  <c:v>435</c:v>
                </c:pt>
                <c:pt idx="343">
                  <c:v>138</c:v>
                </c:pt>
                <c:pt idx="344">
                  <c:v>120</c:v>
                </c:pt>
                <c:pt idx="345">
                  <c:v>89</c:v>
                </c:pt>
                <c:pt idx="346">
                  <c:v>144</c:v>
                </c:pt>
                <c:pt idx="347">
                  <c:v>100</c:v>
                </c:pt>
                <c:pt idx="348">
                  <c:v>75</c:v>
                </c:pt>
                <c:pt idx="349">
                  <c:v>40</c:v>
                </c:pt>
                <c:pt idx="350">
                  <c:v>57</c:v>
                </c:pt>
                <c:pt idx="351">
                  <c:v>109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76B-42F5-A2F5-B12C1E1F371C}"/>
            </c:ext>
          </c:extLst>
        </c:ser>
        <c:ser>
          <c:idx val="1"/>
          <c:order val="1"/>
          <c:tx>
            <c:strRef>
              <c:f>Solo_Selec!$B$354</c:f>
              <c:strCache>
                <c:ptCount val="1"/>
                <c:pt idx="0">
                  <c:v>Pantagoras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C00000"/>
              </a:solidFill>
              <a:ln w="9525">
                <a:noFill/>
              </a:ln>
              <a:effectLst/>
            </c:spPr>
          </c:marker>
          <c:xVal>
            <c:numRef>
              <c:f>Solo_Selec!$E$354:$E$359</c:f>
              <c:numCache>
                <c:formatCode>General</c:formatCode>
                <c:ptCount val="6"/>
                <c:pt idx="0">
                  <c:v>16.75</c:v>
                </c:pt>
                <c:pt idx="1">
                  <c:v>21.19</c:v>
                </c:pt>
                <c:pt idx="2">
                  <c:v>25.65</c:v>
                </c:pt>
                <c:pt idx="3">
                  <c:v>5.94</c:v>
                </c:pt>
                <c:pt idx="4">
                  <c:v>6.2</c:v>
                </c:pt>
                <c:pt idx="5">
                  <c:v>6.78</c:v>
                </c:pt>
              </c:numCache>
            </c:numRef>
          </c:xVal>
          <c:yVal>
            <c:numRef>
              <c:f>Solo_Selec!$H$354:$H$359</c:f>
              <c:numCache>
                <c:formatCode>General</c:formatCode>
                <c:ptCount val="6"/>
                <c:pt idx="0">
                  <c:v>37.9</c:v>
                </c:pt>
                <c:pt idx="1">
                  <c:v>69.099999999999994</c:v>
                </c:pt>
                <c:pt idx="2">
                  <c:v>46.1</c:v>
                </c:pt>
                <c:pt idx="3">
                  <c:v>70.400000000000006</c:v>
                </c:pt>
                <c:pt idx="4">
                  <c:v>50.4</c:v>
                </c:pt>
                <c:pt idx="5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76B-42F5-A2F5-B12C1E1F37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101208"/>
        <c:axId val="484101864"/>
      </c:scatterChart>
      <c:valAx>
        <c:axId val="48410120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Caudal (m3/s)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484101864"/>
        <c:crossesAt val="0.1"/>
        <c:crossBetween val="midCat"/>
      </c:valAx>
      <c:valAx>
        <c:axId val="484101864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C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484101208"/>
        <c:crossesAt val="0.1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10972429444099478"/>
          <c:y val="0.9353773256219079"/>
          <c:w val="0.82523065932496331"/>
          <c:h val="4.59938765839489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bg1">
                  <a:lumMod val="65000"/>
                  <a:alpha val="52000"/>
                </a:schemeClr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tx1">
                    <a:lumMod val="75000"/>
                    <a:lumOff val="25000"/>
                  </a:schemeClr>
                </a:solidFill>
                <a:prstDash val="dash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0.10055062350893544"/>
                  <c:y val="-0.1050273808366546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</c:trendlineLbl>
          </c:trendline>
          <c:xVal>
            <c:numRef>
              <c:f>Solo_Selec_Garr!$E$79:$E$856</c:f>
              <c:numCache>
                <c:formatCode>General</c:formatCode>
                <c:ptCount val="778"/>
                <c:pt idx="0">
                  <c:v>40.76</c:v>
                </c:pt>
                <c:pt idx="1">
                  <c:v>72.037999999999997</c:v>
                </c:pt>
                <c:pt idx="2">
                  <c:v>210.3</c:v>
                </c:pt>
                <c:pt idx="3">
                  <c:v>78.216999999999999</c:v>
                </c:pt>
                <c:pt idx="4">
                  <c:v>32.69</c:v>
                </c:pt>
                <c:pt idx="5">
                  <c:v>20.411000000000001</c:v>
                </c:pt>
                <c:pt idx="6">
                  <c:v>37.804000000000002</c:v>
                </c:pt>
                <c:pt idx="7">
                  <c:v>40.963999999999999</c:v>
                </c:pt>
                <c:pt idx="8">
                  <c:v>76.923000000000002</c:v>
                </c:pt>
                <c:pt idx="9">
                  <c:v>38.844999999999999</c:v>
                </c:pt>
                <c:pt idx="10">
                  <c:v>30.861000000000001</c:v>
                </c:pt>
                <c:pt idx="11">
                  <c:v>17.937999999999999</c:v>
                </c:pt>
                <c:pt idx="12">
                  <c:v>15.861000000000001</c:v>
                </c:pt>
                <c:pt idx="13">
                  <c:v>17.846</c:v>
                </c:pt>
                <c:pt idx="14">
                  <c:v>18.994</c:v>
                </c:pt>
                <c:pt idx="15">
                  <c:v>16.95</c:v>
                </c:pt>
                <c:pt idx="16">
                  <c:v>16.971</c:v>
                </c:pt>
                <c:pt idx="17">
                  <c:v>17.931000000000001</c:v>
                </c:pt>
                <c:pt idx="18">
                  <c:v>47.140999999999998</c:v>
                </c:pt>
                <c:pt idx="19">
                  <c:v>21.488</c:v>
                </c:pt>
                <c:pt idx="20">
                  <c:v>42.347999999999999</c:v>
                </c:pt>
                <c:pt idx="21">
                  <c:v>50.494999999999997</c:v>
                </c:pt>
                <c:pt idx="22">
                  <c:v>93.596999999999994</c:v>
                </c:pt>
                <c:pt idx="23">
                  <c:v>21.337</c:v>
                </c:pt>
                <c:pt idx="24">
                  <c:v>50.627000000000002</c:v>
                </c:pt>
                <c:pt idx="25">
                  <c:v>136.72</c:v>
                </c:pt>
                <c:pt idx="26">
                  <c:v>30.02</c:v>
                </c:pt>
                <c:pt idx="27">
                  <c:v>35.722000000000001</c:v>
                </c:pt>
                <c:pt idx="28">
                  <c:v>31.646999999999998</c:v>
                </c:pt>
                <c:pt idx="29">
                  <c:v>36.054000000000002</c:v>
                </c:pt>
                <c:pt idx="30">
                  <c:v>27.39</c:v>
                </c:pt>
                <c:pt idx="31">
                  <c:v>43.38</c:v>
                </c:pt>
                <c:pt idx="32">
                  <c:v>22.5</c:v>
                </c:pt>
                <c:pt idx="33">
                  <c:v>35.950000000000003</c:v>
                </c:pt>
                <c:pt idx="34">
                  <c:v>21.44</c:v>
                </c:pt>
                <c:pt idx="35">
                  <c:v>32.65</c:v>
                </c:pt>
                <c:pt idx="36">
                  <c:v>54.34</c:v>
                </c:pt>
                <c:pt idx="37">
                  <c:v>76.36</c:v>
                </c:pt>
                <c:pt idx="38">
                  <c:v>33.450000000000003</c:v>
                </c:pt>
                <c:pt idx="39">
                  <c:v>27.81</c:v>
                </c:pt>
                <c:pt idx="40">
                  <c:v>49.05</c:v>
                </c:pt>
                <c:pt idx="41">
                  <c:v>163.13</c:v>
                </c:pt>
                <c:pt idx="42">
                  <c:v>77.209999999999994</c:v>
                </c:pt>
                <c:pt idx="43">
                  <c:v>155.03</c:v>
                </c:pt>
                <c:pt idx="44">
                  <c:v>30.11</c:v>
                </c:pt>
                <c:pt idx="45">
                  <c:v>44.82</c:v>
                </c:pt>
                <c:pt idx="46">
                  <c:v>18.46</c:v>
                </c:pt>
                <c:pt idx="47">
                  <c:v>52.16</c:v>
                </c:pt>
                <c:pt idx="48">
                  <c:v>22.13</c:v>
                </c:pt>
                <c:pt idx="49">
                  <c:v>45.79</c:v>
                </c:pt>
                <c:pt idx="50">
                  <c:v>43.05</c:v>
                </c:pt>
                <c:pt idx="51">
                  <c:v>21.75</c:v>
                </c:pt>
                <c:pt idx="52">
                  <c:v>25.48</c:v>
                </c:pt>
                <c:pt idx="53">
                  <c:v>59.84</c:v>
                </c:pt>
                <c:pt idx="54">
                  <c:v>68.17</c:v>
                </c:pt>
                <c:pt idx="55">
                  <c:v>51.44</c:v>
                </c:pt>
                <c:pt idx="56">
                  <c:v>159.1</c:v>
                </c:pt>
                <c:pt idx="57">
                  <c:v>96.5</c:v>
                </c:pt>
                <c:pt idx="58">
                  <c:v>109.53</c:v>
                </c:pt>
                <c:pt idx="59">
                  <c:v>37.200000000000003</c:v>
                </c:pt>
                <c:pt idx="60">
                  <c:v>20.8</c:v>
                </c:pt>
                <c:pt idx="61">
                  <c:v>27.2</c:v>
                </c:pt>
                <c:pt idx="62">
                  <c:v>120.6</c:v>
                </c:pt>
                <c:pt idx="63">
                  <c:v>86.5</c:v>
                </c:pt>
                <c:pt idx="64">
                  <c:v>210.3</c:v>
                </c:pt>
                <c:pt idx="65">
                  <c:v>50.08</c:v>
                </c:pt>
                <c:pt idx="66">
                  <c:v>179.66</c:v>
                </c:pt>
                <c:pt idx="67">
                  <c:v>187.06</c:v>
                </c:pt>
                <c:pt idx="68">
                  <c:v>45.82</c:v>
                </c:pt>
                <c:pt idx="69">
                  <c:v>25.19</c:v>
                </c:pt>
                <c:pt idx="70">
                  <c:v>95.9</c:v>
                </c:pt>
                <c:pt idx="71">
                  <c:v>24.8</c:v>
                </c:pt>
                <c:pt idx="72">
                  <c:v>58.22</c:v>
                </c:pt>
                <c:pt idx="73">
                  <c:v>162.63999999999999</c:v>
                </c:pt>
                <c:pt idx="74">
                  <c:v>49.5</c:v>
                </c:pt>
                <c:pt idx="75">
                  <c:v>85.037000000000006</c:v>
                </c:pt>
                <c:pt idx="76">
                  <c:v>51.5</c:v>
                </c:pt>
                <c:pt idx="77">
                  <c:v>54.064</c:v>
                </c:pt>
                <c:pt idx="78">
                  <c:v>52.652999999999999</c:v>
                </c:pt>
                <c:pt idx="79">
                  <c:v>68.551000000000002</c:v>
                </c:pt>
                <c:pt idx="80">
                  <c:v>151.023</c:v>
                </c:pt>
                <c:pt idx="81">
                  <c:v>18.64</c:v>
                </c:pt>
                <c:pt idx="82">
                  <c:v>101.655</c:v>
                </c:pt>
                <c:pt idx="83">
                  <c:v>31.475000000000001</c:v>
                </c:pt>
                <c:pt idx="84">
                  <c:v>74.756</c:v>
                </c:pt>
                <c:pt idx="85">
                  <c:v>79.844999999999999</c:v>
                </c:pt>
                <c:pt idx="86">
                  <c:v>140.89599999999999</c:v>
                </c:pt>
                <c:pt idx="87">
                  <c:v>53.948</c:v>
                </c:pt>
                <c:pt idx="88">
                  <c:v>63.329000000000001</c:v>
                </c:pt>
                <c:pt idx="89">
                  <c:v>69.308000000000007</c:v>
                </c:pt>
                <c:pt idx="90">
                  <c:v>366.49400000000003</c:v>
                </c:pt>
                <c:pt idx="91">
                  <c:v>15.683999999999999</c:v>
                </c:pt>
                <c:pt idx="92">
                  <c:v>36.411999999999999</c:v>
                </c:pt>
                <c:pt idx="93">
                  <c:v>28.274999999999999</c:v>
                </c:pt>
                <c:pt idx="94">
                  <c:v>39.734999999999999</c:v>
                </c:pt>
                <c:pt idx="95">
                  <c:v>77.116</c:v>
                </c:pt>
                <c:pt idx="96">
                  <c:v>100.06699999999999</c:v>
                </c:pt>
                <c:pt idx="97">
                  <c:v>19.227</c:v>
                </c:pt>
                <c:pt idx="98">
                  <c:v>13.09</c:v>
                </c:pt>
                <c:pt idx="99">
                  <c:v>9.3729999999999993</c:v>
                </c:pt>
                <c:pt idx="100">
                  <c:v>9.43</c:v>
                </c:pt>
                <c:pt idx="101">
                  <c:v>11.48</c:v>
                </c:pt>
                <c:pt idx="102">
                  <c:v>7.51</c:v>
                </c:pt>
                <c:pt idx="103">
                  <c:v>5.99</c:v>
                </c:pt>
                <c:pt idx="104">
                  <c:v>5.76</c:v>
                </c:pt>
                <c:pt idx="105">
                  <c:v>9.33</c:v>
                </c:pt>
                <c:pt idx="106">
                  <c:v>15.81</c:v>
                </c:pt>
                <c:pt idx="107">
                  <c:v>14.21</c:v>
                </c:pt>
                <c:pt idx="108">
                  <c:v>13.01</c:v>
                </c:pt>
                <c:pt idx="109">
                  <c:v>9.52</c:v>
                </c:pt>
                <c:pt idx="110">
                  <c:v>16.79</c:v>
                </c:pt>
                <c:pt idx="111">
                  <c:v>7.99</c:v>
                </c:pt>
                <c:pt idx="112">
                  <c:v>9.2799999999999994</c:v>
                </c:pt>
                <c:pt idx="113">
                  <c:v>18.86</c:v>
                </c:pt>
                <c:pt idx="114">
                  <c:v>19.87</c:v>
                </c:pt>
                <c:pt idx="115">
                  <c:v>14.76</c:v>
                </c:pt>
                <c:pt idx="116">
                  <c:v>10.62</c:v>
                </c:pt>
                <c:pt idx="117">
                  <c:v>16.79</c:v>
                </c:pt>
                <c:pt idx="118">
                  <c:v>18.39</c:v>
                </c:pt>
                <c:pt idx="119">
                  <c:v>11.35</c:v>
                </c:pt>
                <c:pt idx="120">
                  <c:v>21.67</c:v>
                </c:pt>
                <c:pt idx="121">
                  <c:v>12.08</c:v>
                </c:pt>
                <c:pt idx="122">
                  <c:v>10.81</c:v>
                </c:pt>
                <c:pt idx="123">
                  <c:v>17.97</c:v>
                </c:pt>
                <c:pt idx="124">
                  <c:v>12.77</c:v>
                </c:pt>
                <c:pt idx="125">
                  <c:v>11.6</c:v>
                </c:pt>
                <c:pt idx="126">
                  <c:v>12.7</c:v>
                </c:pt>
                <c:pt idx="127">
                  <c:v>12.68</c:v>
                </c:pt>
                <c:pt idx="128">
                  <c:v>12.58</c:v>
                </c:pt>
                <c:pt idx="129">
                  <c:v>16.309999999999999</c:v>
                </c:pt>
                <c:pt idx="130">
                  <c:v>23.83</c:v>
                </c:pt>
                <c:pt idx="131">
                  <c:v>25.92</c:v>
                </c:pt>
                <c:pt idx="132">
                  <c:v>30.88</c:v>
                </c:pt>
                <c:pt idx="133">
                  <c:v>10.145</c:v>
                </c:pt>
                <c:pt idx="134">
                  <c:v>13.42</c:v>
                </c:pt>
                <c:pt idx="135">
                  <c:v>11.61</c:v>
                </c:pt>
                <c:pt idx="136">
                  <c:v>10.7</c:v>
                </c:pt>
                <c:pt idx="137">
                  <c:v>11.32</c:v>
                </c:pt>
                <c:pt idx="138">
                  <c:v>11.74</c:v>
                </c:pt>
                <c:pt idx="139">
                  <c:v>10.97</c:v>
                </c:pt>
                <c:pt idx="140">
                  <c:v>16.98</c:v>
                </c:pt>
                <c:pt idx="141">
                  <c:v>15.68</c:v>
                </c:pt>
                <c:pt idx="142">
                  <c:v>10.81</c:v>
                </c:pt>
                <c:pt idx="143">
                  <c:v>8.82</c:v>
                </c:pt>
                <c:pt idx="144">
                  <c:v>10.93</c:v>
                </c:pt>
                <c:pt idx="145">
                  <c:v>11.03</c:v>
                </c:pt>
                <c:pt idx="146">
                  <c:v>9.31</c:v>
                </c:pt>
                <c:pt idx="147">
                  <c:v>7.79</c:v>
                </c:pt>
                <c:pt idx="148">
                  <c:v>10.32</c:v>
                </c:pt>
                <c:pt idx="149">
                  <c:v>7.89</c:v>
                </c:pt>
                <c:pt idx="150">
                  <c:v>6.2</c:v>
                </c:pt>
                <c:pt idx="151">
                  <c:v>7.7</c:v>
                </c:pt>
                <c:pt idx="152">
                  <c:v>5.22</c:v>
                </c:pt>
                <c:pt idx="153">
                  <c:v>3.81</c:v>
                </c:pt>
                <c:pt idx="154">
                  <c:v>6.2</c:v>
                </c:pt>
                <c:pt idx="155">
                  <c:v>16.7</c:v>
                </c:pt>
                <c:pt idx="156">
                  <c:v>20.45</c:v>
                </c:pt>
                <c:pt idx="157">
                  <c:v>5.26</c:v>
                </c:pt>
                <c:pt idx="158">
                  <c:v>8.19</c:v>
                </c:pt>
                <c:pt idx="159">
                  <c:v>9.4600000000000009</c:v>
                </c:pt>
                <c:pt idx="160">
                  <c:v>6.95</c:v>
                </c:pt>
                <c:pt idx="161">
                  <c:v>19.47</c:v>
                </c:pt>
                <c:pt idx="162">
                  <c:v>21.52</c:v>
                </c:pt>
                <c:pt idx="163">
                  <c:v>13.955</c:v>
                </c:pt>
                <c:pt idx="164">
                  <c:v>29.36</c:v>
                </c:pt>
                <c:pt idx="165">
                  <c:v>17.686</c:v>
                </c:pt>
                <c:pt idx="166">
                  <c:v>20.681999999999999</c:v>
                </c:pt>
                <c:pt idx="167">
                  <c:v>14.632999999999999</c:v>
                </c:pt>
                <c:pt idx="168">
                  <c:v>15.404</c:v>
                </c:pt>
                <c:pt idx="169">
                  <c:v>16.61</c:v>
                </c:pt>
                <c:pt idx="170">
                  <c:v>27.791</c:v>
                </c:pt>
                <c:pt idx="171">
                  <c:v>10.71</c:v>
                </c:pt>
                <c:pt idx="172">
                  <c:v>7.68</c:v>
                </c:pt>
                <c:pt idx="173">
                  <c:v>16.507999999999999</c:v>
                </c:pt>
                <c:pt idx="174">
                  <c:v>13.837999999999999</c:v>
                </c:pt>
                <c:pt idx="175">
                  <c:v>14.69</c:v>
                </c:pt>
                <c:pt idx="176">
                  <c:v>19.513999999999999</c:v>
                </c:pt>
                <c:pt idx="177">
                  <c:v>22.015999999999998</c:v>
                </c:pt>
                <c:pt idx="178">
                  <c:v>21.477</c:v>
                </c:pt>
                <c:pt idx="179">
                  <c:v>29.681999999999999</c:v>
                </c:pt>
                <c:pt idx="180">
                  <c:v>5.63</c:v>
                </c:pt>
                <c:pt idx="181">
                  <c:v>21.03</c:v>
                </c:pt>
                <c:pt idx="182">
                  <c:v>16.079000000000001</c:v>
                </c:pt>
                <c:pt idx="183">
                  <c:v>29.280999999999999</c:v>
                </c:pt>
                <c:pt idx="184">
                  <c:v>15.476000000000001</c:v>
                </c:pt>
                <c:pt idx="185">
                  <c:v>8.3209999999999997</c:v>
                </c:pt>
                <c:pt idx="186">
                  <c:v>16.353000000000002</c:v>
                </c:pt>
                <c:pt idx="187">
                  <c:v>18.913</c:v>
                </c:pt>
                <c:pt idx="188">
                  <c:v>17.536000000000001</c:v>
                </c:pt>
                <c:pt idx="189">
                  <c:v>38.69</c:v>
                </c:pt>
                <c:pt idx="190">
                  <c:v>7.16</c:v>
                </c:pt>
                <c:pt idx="191">
                  <c:v>6.23</c:v>
                </c:pt>
                <c:pt idx="192">
                  <c:v>5.91</c:v>
                </c:pt>
                <c:pt idx="193">
                  <c:v>5.0599999999999996</c:v>
                </c:pt>
                <c:pt idx="194">
                  <c:v>5.15</c:v>
                </c:pt>
                <c:pt idx="195">
                  <c:v>3.52</c:v>
                </c:pt>
                <c:pt idx="196">
                  <c:v>14.25</c:v>
                </c:pt>
                <c:pt idx="197">
                  <c:v>10.06</c:v>
                </c:pt>
                <c:pt idx="198">
                  <c:v>11.49</c:v>
                </c:pt>
                <c:pt idx="199">
                  <c:v>8.6199999999999992</c:v>
                </c:pt>
                <c:pt idx="200">
                  <c:v>10.7</c:v>
                </c:pt>
                <c:pt idx="201">
                  <c:v>11.35</c:v>
                </c:pt>
                <c:pt idx="202">
                  <c:v>5.83</c:v>
                </c:pt>
                <c:pt idx="203">
                  <c:v>17.03</c:v>
                </c:pt>
                <c:pt idx="204">
                  <c:v>7.3</c:v>
                </c:pt>
                <c:pt idx="205">
                  <c:v>33.29</c:v>
                </c:pt>
                <c:pt idx="206">
                  <c:v>11.75</c:v>
                </c:pt>
                <c:pt idx="207">
                  <c:v>9.92</c:v>
                </c:pt>
                <c:pt idx="208">
                  <c:v>14.36</c:v>
                </c:pt>
                <c:pt idx="209">
                  <c:v>9.92</c:v>
                </c:pt>
                <c:pt idx="210">
                  <c:v>9.23</c:v>
                </c:pt>
                <c:pt idx="211">
                  <c:v>8.0299999999999994</c:v>
                </c:pt>
                <c:pt idx="212">
                  <c:v>11.06</c:v>
                </c:pt>
                <c:pt idx="213">
                  <c:v>19.14</c:v>
                </c:pt>
                <c:pt idx="214">
                  <c:v>11.79</c:v>
                </c:pt>
                <c:pt idx="215">
                  <c:v>14.41</c:v>
                </c:pt>
                <c:pt idx="216">
                  <c:v>7.17</c:v>
                </c:pt>
                <c:pt idx="217">
                  <c:v>6.12</c:v>
                </c:pt>
                <c:pt idx="218">
                  <c:v>9.74</c:v>
                </c:pt>
                <c:pt idx="219">
                  <c:v>10.09</c:v>
                </c:pt>
                <c:pt idx="220">
                  <c:v>19.27</c:v>
                </c:pt>
                <c:pt idx="221">
                  <c:v>10.28</c:v>
                </c:pt>
                <c:pt idx="222">
                  <c:v>11.61</c:v>
                </c:pt>
                <c:pt idx="223">
                  <c:v>18.61</c:v>
                </c:pt>
                <c:pt idx="224">
                  <c:v>28.86</c:v>
                </c:pt>
                <c:pt idx="225">
                  <c:v>10.55</c:v>
                </c:pt>
                <c:pt idx="226">
                  <c:v>16.16</c:v>
                </c:pt>
                <c:pt idx="227">
                  <c:v>7.7</c:v>
                </c:pt>
                <c:pt idx="228">
                  <c:v>7.73</c:v>
                </c:pt>
                <c:pt idx="229">
                  <c:v>6.4</c:v>
                </c:pt>
                <c:pt idx="230">
                  <c:v>7.56</c:v>
                </c:pt>
                <c:pt idx="231">
                  <c:v>5.74</c:v>
                </c:pt>
                <c:pt idx="232">
                  <c:v>8.94</c:v>
                </c:pt>
                <c:pt idx="233">
                  <c:v>6.41</c:v>
                </c:pt>
                <c:pt idx="234">
                  <c:v>8.64</c:v>
                </c:pt>
                <c:pt idx="235">
                  <c:v>6.87</c:v>
                </c:pt>
                <c:pt idx="236">
                  <c:v>10.91</c:v>
                </c:pt>
                <c:pt idx="237">
                  <c:v>9</c:v>
                </c:pt>
                <c:pt idx="238">
                  <c:v>5.86</c:v>
                </c:pt>
                <c:pt idx="239">
                  <c:v>9.8699999999999992</c:v>
                </c:pt>
                <c:pt idx="240">
                  <c:v>5.17</c:v>
                </c:pt>
                <c:pt idx="241">
                  <c:v>6.7</c:v>
                </c:pt>
                <c:pt idx="242">
                  <c:v>3.5</c:v>
                </c:pt>
                <c:pt idx="243">
                  <c:v>3.76</c:v>
                </c:pt>
                <c:pt idx="244">
                  <c:v>5.47</c:v>
                </c:pt>
                <c:pt idx="245">
                  <c:v>9.6999999999999993</c:v>
                </c:pt>
                <c:pt idx="246">
                  <c:v>4.4400000000000004</c:v>
                </c:pt>
                <c:pt idx="247">
                  <c:v>3.82</c:v>
                </c:pt>
                <c:pt idx="248">
                  <c:v>3.57</c:v>
                </c:pt>
                <c:pt idx="249">
                  <c:v>8.33</c:v>
                </c:pt>
                <c:pt idx="250">
                  <c:v>7.59</c:v>
                </c:pt>
                <c:pt idx="251">
                  <c:v>8.0500000000000007</c:v>
                </c:pt>
                <c:pt idx="252">
                  <c:v>17.420000000000002</c:v>
                </c:pt>
                <c:pt idx="253">
                  <c:v>8.3360000000000003</c:v>
                </c:pt>
                <c:pt idx="254">
                  <c:v>7.5869999999999997</c:v>
                </c:pt>
                <c:pt idx="255">
                  <c:v>19.308</c:v>
                </c:pt>
                <c:pt idx="256">
                  <c:v>18.527999999999999</c:v>
                </c:pt>
                <c:pt idx="257">
                  <c:v>9.3960000000000008</c:v>
                </c:pt>
                <c:pt idx="258">
                  <c:v>10.404</c:v>
                </c:pt>
                <c:pt idx="259">
                  <c:v>20.893999999999998</c:v>
                </c:pt>
                <c:pt idx="260">
                  <c:v>13.278</c:v>
                </c:pt>
                <c:pt idx="261">
                  <c:v>12.791</c:v>
                </c:pt>
                <c:pt idx="262">
                  <c:v>13.278</c:v>
                </c:pt>
                <c:pt idx="263">
                  <c:v>11.632</c:v>
                </c:pt>
                <c:pt idx="264">
                  <c:v>6.4009999999999998</c:v>
                </c:pt>
                <c:pt idx="265">
                  <c:v>22.550999999999998</c:v>
                </c:pt>
                <c:pt idx="266">
                  <c:v>21.399000000000001</c:v>
                </c:pt>
                <c:pt idx="267">
                  <c:v>10.826000000000001</c:v>
                </c:pt>
                <c:pt idx="268" formatCode="0.00">
                  <c:v>9.6750000000000007</c:v>
                </c:pt>
                <c:pt idx="269" formatCode="0.00">
                  <c:v>8.1649999999999991</c:v>
                </c:pt>
                <c:pt idx="270" formatCode="0.00">
                  <c:v>18.997</c:v>
                </c:pt>
                <c:pt idx="271" formatCode="0.00">
                  <c:v>13.403</c:v>
                </c:pt>
                <c:pt idx="272" formatCode="0.00">
                  <c:v>7.7679999999999998</c:v>
                </c:pt>
                <c:pt idx="273" formatCode="0.00">
                  <c:v>33.649000000000001</c:v>
                </c:pt>
                <c:pt idx="274" formatCode="0.00">
                  <c:v>10.238</c:v>
                </c:pt>
                <c:pt idx="275" formatCode="0.00">
                  <c:v>12.821</c:v>
                </c:pt>
                <c:pt idx="276" formatCode="0.00">
                  <c:v>12.821</c:v>
                </c:pt>
                <c:pt idx="277" formatCode="0.00">
                  <c:v>12.51</c:v>
                </c:pt>
                <c:pt idx="278" formatCode="0.00">
                  <c:v>12.51</c:v>
                </c:pt>
                <c:pt idx="279" formatCode="0.00">
                  <c:v>9.8800000000000008</c:v>
                </c:pt>
                <c:pt idx="280" formatCode="0.00">
                  <c:v>7.91</c:v>
                </c:pt>
                <c:pt idx="281" formatCode="0.00">
                  <c:v>29.32</c:v>
                </c:pt>
                <c:pt idx="282" formatCode="0.00">
                  <c:v>15.13</c:v>
                </c:pt>
                <c:pt idx="283" formatCode="0.00">
                  <c:v>11</c:v>
                </c:pt>
                <c:pt idx="284" formatCode="0.00">
                  <c:v>6.97</c:v>
                </c:pt>
                <c:pt idx="285" formatCode="0.00">
                  <c:v>23.09</c:v>
                </c:pt>
                <c:pt idx="286" formatCode="0.00">
                  <c:v>15.08</c:v>
                </c:pt>
                <c:pt idx="287" formatCode="0.00">
                  <c:v>21.8</c:v>
                </c:pt>
                <c:pt idx="288" formatCode="0.00">
                  <c:v>21.18</c:v>
                </c:pt>
                <c:pt idx="289" formatCode="0.00">
                  <c:v>8.4499999999999993</c:v>
                </c:pt>
                <c:pt idx="290" formatCode="0.00">
                  <c:v>12.97</c:v>
                </c:pt>
                <c:pt idx="291" formatCode="0.00">
                  <c:v>7.91</c:v>
                </c:pt>
                <c:pt idx="292" formatCode="0.00">
                  <c:v>94.83</c:v>
                </c:pt>
                <c:pt idx="293" formatCode="0.00">
                  <c:v>35.729999999999997</c:v>
                </c:pt>
                <c:pt idx="294" formatCode="0.00">
                  <c:v>25.23</c:v>
                </c:pt>
                <c:pt idx="295" formatCode="0.00">
                  <c:v>25.23</c:v>
                </c:pt>
                <c:pt idx="296" formatCode="0.00">
                  <c:v>12.51</c:v>
                </c:pt>
                <c:pt idx="297" formatCode="0.00">
                  <c:v>15.05</c:v>
                </c:pt>
                <c:pt idx="298" formatCode="0.00">
                  <c:v>41.31</c:v>
                </c:pt>
                <c:pt idx="299" formatCode="0.00">
                  <c:v>39.340000000000003</c:v>
                </c:pt>
                <c:pt idx="300" formatCode="0.00">
                  <c:v>10.65</c:v>
                </c:pt>
                <c:pt idx="301" formatCode="0.00">
                  <c:v>18.95</c:v>
                </c:pt>
                <c:pt idx="302" formatCode="0.00">
                  <c:v>9.43</c:v>
                </c:pt>
                <c:pt idx="303" formatCode="0.00">
                  <c:v>3.41</c:v>
                </c:pt>
                <c:pt idx="304" formatCode="0.00">
                  <c:v>7.7</c:v>
                </c:pt>
                <c:pt idx="305" formatCode="0.00">
                  <c:v>7.56</c:v>
                </c:pt>
                <c:pt idx="306" formatCode="0.00">
                  <c:v>9.8000000000000007</c:v>
                </c:pt>
                <c:pt idx="307" formatCode="0.00">
                  <c:v>6.65</c:v>
                </c:pt>
                <c:pt idx="308" formatCode="0.00">
                  <c:v>11.89</c:v>
                </c:pt>
                <c:pt idx="309" formatCode="0.00">
                  <c:v>13.89</c:v>
                </c:pt>
                <c:pt idx="310" formatCode="0.00">
                  <c:v>12.31</c:v>
                </c:pt>
                <c:pt idx="311" formatCode="0.00">
                  <c:v>10.45</c:v>
                </c:pt>
                <c:pt idx="312" formatCode="0.00">
                  <c:v>10.44</c:v>
                </c:pt>
                <c:pt idx="313" formatCode="0.00">
                  <c:v>25.55</c:v>
                </c:pt>
                <c:pt idx="314" formatCode="0.00">
                  <c:v>13</c:v>
                </c:pt>
                <c:pt idx="315" formatCode="0.00">
                  <c:v>9.86</c:v>
                </c:pt>
                <c:pt idx="316" formatCode="0.00">
                  <c:v>14.79</c:v>
                </c:pt>
                <c:pt idx="317" formatCode="0.00">
                  <c:v>12.09</c:v>
                </c:pt>
                <c:pt idx="318" formatCode="0.00">
                  <c:v>16.84</c:v>
                </c:pt>
                <c:pt idx="319" formatCode="0.00">
                  <c:v>13.33</c:v>
                </c:pt>
                <c:pt idx="320" formatCode="0.00">
                  <c:v>29.34</c:v>
                </c:pt>
                <c:pt idx="321" formatCode="0.00">
                  <c:v>12.8</c:v>
                </c:pt>
                <c:pt idx="322" formatCode="0.00">
                  <c:v>6.77</c:v>
                </c:pt>
                <c:pt idx="323" formatCode="0.00">
                  <c:v>10.019</c:v>
                </c:pt>
                <c:pt idx="324" formatCode="0.00">
                  <c:v>13.725</c:v>
                </c:pt>
                <c:pt idx="325" formatCode="0.00">
                  <c:v>25.655999999999999</c:v>
                </c:pt>
                <c:pt idx="326" formatCode="0.00">
                  <c:v>18.484000000000002</c:v>
                </c:pt>
                <c:pt idx="327" formatCode="0.00">
                  <c:v>25.367999999999999</c:v>
                </c:pt>
                <c:pt idx="328" formatCode="0.00">
                  <c:v>10.581</c:v>
                </c:pt>
                <c:pt idx="329" formatCode="0.00">
                  <c:v>11.423</c:v>
                </c:pt>
                <c:pt idx="330" formatCode="0.00">
                  <c:v>22.433</c:v>
                </c:pt>
                <c:pt idx="331" formatCode="0.00">
                  <c:v>18.390999999999998</c:v>
                </c:pt>
                <c:pt idx="332" formatCode="0.00">
                  <c:v>17.888000000000002</c:v>
                </c:pt>
                <c:pt idx="333" formatCode="0.00">
                  <c:v>38.06</c:v>
                </c:pt>
                <c:pt idx="334" formatCode="0.00">
                  <c:v>63.732999999999997</c:v>
                </c:pt>
                <c:pt idx="335" formatCode="0.00">
                  <c:v>17.475999999999999</c:v>
                </c:pt>
                <c:pt idx="336" formatCode="0.00">
                  <c:v>9.1780000000000008</c:v>
                </c:pt>
                <c:pt idx="337" formatCode="0.00">
                  <c:v>21.27</c:v>
                </c:pt>
                <c:pt idx="338" formatCode="0.00">
                  <c:v>26.06</c:v>
                </c:pt>
                <c:pt idx="339" formatCode="0.00">
                  <c:v>16.34</c:v>
                </c:pt>
                <c:pt idx="340" formatCode="0.00">
                  <c:v>23.812000000000001</c:v>
                </c:pt>
                <c:pt idx="341" formatCode="0.00">
                  <c:v>13.004</c:v>
                </c:pt>
                <c:pt idx="342" formatCode="0.00">
                  <c:v>36.454999999999998</c:v>
                </c:pt>
                <c:pt idx="343" formatCode="0.00">
                  <c:v>17.969000000000001</c:v>
                </c:pt>
                <c:pt idx="344" formatCode="0.00">
                  <c:v>18.564</c:v>
                </c:pt>
                <c:pt idx="345" formatCode="0.00">
                  <c:v>14.64</c:v>
                </c:pt>
                <c:pt idx="346" formatCode="0.00">
                  <c:v>24.959</c:v>
                </c:pt>
                <c:pt idx="347" formatCode="0.00">
                  <c:v>29.151</c:v>
                </c:pt>
                <c:pt idx="348" formatCode="0.00">
                  <c:v>14.977</c:v>
                </c:pt>
                <c:pt idx="349" formatCode="0.00">
                  <c:v>15.377000000000001</c:v>
                </c:pt>
                <c:pt idx="350" formatCode="0.00">
                  <c:v>17.654</c:v>
                </c:pt>
                <c:pt idx="351" formatCode="0.00">
                  <c:v>15.768000000000001</c:v>
                </c:pt>
                <c:pt idx="352">
                  <c:v>16.75</c:v>
                </c:pt>
                <c:pt idx="353">
                  <c:v>21.19</c:v>
                </c:pt>
                <c:pt idx="354">
                  <c:v>25.65</c:v>
                </c:pt>
                <c:pt idx="355">
                  <c:v>5.94</c:v>
                </c:pt>
                <c:pt idx="356">
                  <c:v>6.2</c:v>
                </c:pt>
                <c:pt idx="357">
                  <c:v>6.78</c:v>
                </c:pt>
              </c:numCache>
            </c:numRef>
          </c:xVal>
          <c:yVal>
            <c:numRef>
              <c:f>Solo_Selec_Garr!$H$79:$H$856</c:f>
              <c:numCache>
                <c:formatCode>0.0</c:formatCode>
                <c:ptCount val="778"/>
                <c:pt idx="0">
                  <c:v>294</c:v>
                </c:pt>
                <c:pt idx="1">
                  <c:v>329</c:v>
                </c:pt>
                <c:pt idx="2">
                  <c:v>1137</c:v>
                </c:pt>
                <c:pt idx="3">
                  <c:v>842</c:v>
                </c:pt>
                <c:pt idx="4">
                  <c:v>248</c:v>
                </c:pt>
                <c:pt idx="5">
                  <c:v>246</c:v>
                </c:pt>
                <c:pt idx="6">
                  <c:v>207</c:v>
                </c:pt>
                <c:pt idx="7">
                  <c:v>351</c:v>
                </c:pt>
                <c:pt idx="8">
                  <c:v>324</c:v>
                </c:pt>
                <c:pt idx="9">
                  <c:v>327</c:v>
                </c:pt>
                <c:pt idx="10">
                  <c:v>224</c:v>
                </c:pt>
                <c:pt idx="11">
                  <c:v>167</c:v>
                </c:pt>
                <c:pt idx="12">
                  <c:v>85</c:v>
                </c:pt>
                <c:pt idx="13">
                  <c:v>41</c:v>
                </c:pt>
                <c:pt idx="14">
                  <c:v>121</c:v>
                </c:pt>
                <c:pt idx="15">
                  <c:v>88</c:v>
                </c:pt>
                <c:pt idx="16">
                  <c:v>77</c:v>
                </c:pt>
                <c:pt idx="17">
                  <c:v>86</c:v>
                </c:pt>
                <c:pt idx="18">
                  <c:v>749</c:v>
                </c:pt>
                <c:pt idx="19">
                  <c:v>107</c:v>
                </c:pt>
                <c:pt idx="20">
                  <c:v>220</c:v>
                </c:pt>
                <c:pt idx="21">
                  <c:v>262</c:v>
                </c:pt>
                <c:pt idx="22">
                  <c:v>723</c:v>
                </c:pt>
                <c:pt idx="23">
                  <c:v>275</c:v>
                </c:pt>
                <c:pt idx="24">
                  <c:v>69</c:v>
                </c:pt>
                <c:pt idx="25">
                  <c:v>1059</c:v>
                </c:pt>
                <c:pt idx="26">
                  <c:v>38</c:v>
                </c:pt>
                <c:pt idx="27">
                  <c:v>131</c:v>
                </c:pt>
                <c:pt idx="28">
                  <c:v>74</c:v>
                </c:pt>
                <c:pt idx="29">
                  <c:v>124</c:v>
                </c:pt>
                <c:pt idx="30">
                  <c:v>105</c:v>
                </c:pt>
                <c:pt idx="31">
                  <c:v>35</c:v>
                </c:pt>
                <c:pt idx="32">
                  <c:v>95</c:v>
                </c:pt>
                <c:pt idx="33">
                  <c:v>78</c:v>
                </c:pt>
                <c:pt idx="34">
                  <c:v>12</c:v>
                </c:pt>
                <c:pt idx="35">
                  <c:v>330</c:v>
                </c:pt>
                <c:pt idx="36">
                  <c:v>179</c:v>
                </c:pt>
                <c:pt idx="37">
                  <c:v>371</c:v>
                </c:pt>
                <c:pt idx="38">
                  <c:v>62</c:v>
                </c:pt>
                <c:pt idx="39">
                  <c:v>147</c:v>
                </c:pt>
                <c:pt idx="40">
                  <c:v>106</c:v>
                </c:pt>
                <c:pt idx="41">
                  <c:v>497</c:v>
                </c:pt>
                <c:pt idx="42">
                  <c:v>161</c:v>
                </c:pt>
                <c:pt idx="43">
                  <c:v>209</c:v>
                </c:pt>
                <c:pt idx="44">
                  <c:v>89</c:v>
                </c:pt>
                <c:pt idx="45">
                  <c:v>149</c:v>
                </c:pt>
                <c:pt idx="46">
                  <c:v>54</c:v>
                </c:pt>
                <c:pt idx="47">
                  <c:v>323</c:v>
                </c:pt>
                <c:pt idx="48">
                  <c:v>102</c:v>
                </c:pt>
                <c:pt idx="49">
                  <c:v>303</c:v>
                </c:pt>
                <c:pt idx="50">
                  <c:v>58</c:v>
                </c:pt>
                <c:pt idx="51">
                  <c:v>54</c:v>
                </c:pt>
                <c:pt idx="52">
                  <c:v>103</c:v>
                </c:pt>
                <c:pt idx="53">
                  <c:v>286</c:v>
                </c:pt>
                <c:pt idx="54">
                  <c:v>550</c:v>
                </c:pt>
                <c:pt idx="55">
                  <c:v>207</c:v>
                </c:pt>
                <c:pt idx="56">
                  <c:v>556</c:v>
                </c:pt>
                <c:pt idx="57">
                  <c:v>256</c:v>
                </c:pt>
                <c:pt idx="58">
                  <c:v>341</c:v>
                </c:pt>
                <c:pt idx="59">
                  <c:v>274</c:v>
                </c:pt>
                <c:pt idx="60">
                  <c:v>57</c:v>
                </c:pt>
                <c:pt idx="61">
                  <c:v>76</c:v>
                </c:pt>
                <c:pt idx="62">
                  <c:v>121</c:v>
                </c:pt>
                <c:pt idx="63">
                  <c:v>301</c:v>
                </c:pt>
                <c:pt idx="64">
                  <c:v>528</c:v>
                </c:pt>
                <c:pt idx="65">
                  <c:v>114</c:v>
                </c:pt>
                <c:pt idx="66">
                  <c:v>343</c:v>
                </c:pt>
                <c:pt idx="67">
                  <c:v>209</c:v>
                </c:pt>
                <c:pt idx="68">
                  <c:v>76</c:v>
                </c:pt>
                <c:pt idx="69">
                  <c:v>103</c:v>
                </c:pt>
                <c:pt idx="70">
                  <c:v>166</c:v>
                </c:pt>
                <c:pt idx="71">
                  <c:v>93</c:v>
                </c:pt>
                <c:pt idx="72">
                  <c:v>344</c:v>
                </c:pt>
                <c:pt idx="73">
                  <c:v>247</c:v>
                </c:pt>
                <c:pt idx="74">
                  <c:v>56</c:v>
                </c:pt>
                <c:pt idx="75">
                  <c:v>156</c:v>
                </c:pt>
                <c:pt idx="76">
                  <c:v>74</c:v>
                </c:pt>
                <c:pt idx="77">
                  <c:v>89</c:v>
                </c:pt>
                <c:pt idx="78">
                  <c:v>50</c:v>
                </c:pt>
                <c:pt idx="79">
                  <c:v>254</c:v>
                </c:pt>
                <c:pt idx="80">
                  <c:v>440</c:v>
                </c:pt>
                <c:pt idx="81">
                  <c:v>274</c:v>
                </c:pt>
                <c:pt idx="82">
                  <c:v>191</c:v>
                </c:pt>
                <c:pt idx="83">
                  <c:v>153</c:v>
                </c:pt>
                <c:pt idx="84">
                  <c:v>70</c:v>
                </c:pt>
                <c:pt idx="85">
                  <c:v>191</c:v>
                </c:pt>
                <c:pt idx="86">
                  <c:v>175</c:v>
                </c:pt>
                <c:pt idx="87">
                  <c:v>230</c:v>
                </c:pt>
                <c:pt idx="88">
                  <c:v>257</c:v>
                </c:pt>
                <c:pt idx="89">
                  <c:v>256</c:v>
                </c:pt>
                <c:pt idx="90">
                  <c:v>256</c:v>
                </c:pt>
                <c:pt idx="91">
                  <c:v>18</c:v>
                </c:pt>
                <c:pt idx="92">
                  <c:v>288</c:v>
                </c:pt>
                <c:pt idx="93">
                  <c:v>38</c:v>
                </c:pt>
                <c:pt idx="94">
                  <c:v>73</c:v>
                </c:pt>
                <c:pt idx="95">
                  <c:v>242</c:v>
                </c:pt>
                <c:pt idx="96">
                  <c:v>61</c:v>
                </c:pt>
                <c:pt idx="97">
                  <c:v>14</c:v>
                </c:pt>
                <c:pt idx="98">
                  <c:v>29</c:v>
                </c:pt>
                <c:pt idx="99">
                  <c:v>5</c:v>
                </c:pt>
                <c:pt idx="100">
                  <c:v>29</c:v>
                </c:pt>
                <c:pt idx="101">
                  <c:v>31</c:v>
                </c:pt>
                <c:pt idx="102">
                  <c:v>27</c:v>
                </c:pt>
                <c:pt idx="103">
                  <c:v>29</c:v>
                </c:pt>
                <c:pt idx="104">
                  <c:v>32</c:v>
                </c:pt>
                <c:pt idx="105">
                  <c:v>55</c:v>
                </c:pt>
                <c:pt idx="106">
                  <c:v>39</c:v>
                </c:pt>
                <c:pt idx="107">
                  <c:v>30</c:v>
                </c:pt>
                <c:pt idx="108">
                  <c:v>22</c:v>
                </c:pt>
                <c:pt idx="109">
                  <c:v>32</c:v>
                </c:pt>
                <c:pt idx="110">
                  <c:v>29</c:v>
                </c:pt>
                <c:pt idx="111">
                  <c:v>43</c:v>
                </c:pt>
                <c:pt idx="112">
                  <c:v>28</c:v>
                </c:pt>
                <c:pt idx="113">
                  <c:v>39</c:v>
                </c:pt>
                <c:pt idx="114">
                  <c:v>32</c:v>
                </c:pt>
                <c:pt idx="115">
                  <c:v>26</c:v>
                </c:pt>
                <c:pt idx="116">
                  <c:v>27</c:v>
                </c:pt>
                <c:pt idx="117">
                  <c:v>29</c:v>
                </c:pt>
                <c:pt idx="118">
                  <c:v>68</c:v>
                </c:pt>
                <c:pt idx="119">
                  <c:v>29</c:v>
                </c:pt>
                <c:pt idx="120">
                  <c:v>26</c:v>
                </c:pt>
                <c:pt idx="121">
                  <c:v>26</c:v>
                </c:pt>
                <c:pt idx="122">
                  <c:v>32</c:v>
                </c:pt>
                <c:pt idx="123">
                  <c:v>31</c:v>
                </c:pt>
                <c:pt idx="124">
                  <c:v>29</c:v>
                </c:pt>
                <c:pt idx="125">
                  <c:v>26</c:v>
                </c:pt>
                <c:pt idx="126">
                  <c:v>22</c:v>
                </c:pt>
                <c:pt idx="127">
                  <c:v>36</c:v>
                </c:pt>
                <c:pt idx="128">
                  <c:v>30</c:v>
                </c:pt>
                <c:pt idx="129">
                  <c:v>27</c:v>
                </c:pt>
                <c:pt idx="130">
                  <c:v>25</c:v>
                </c:pt>
                <c:pt idx="131">
                  <c:v>39</c:v>
                </c:pt>
                <c:pt idx="132">
                  <c:v>39</c:v>
                </c:pt>
                <c:pt idx="133">
                  <c:v>9</c:v>
                </c:pt>
                <c:pt idx="134">
                  <c:v>24</c:v>
                </c:pt>
                <c:pt idx="135">
                  <c:v>27</c:v>
                </c:pt>
                <c:pt idx="136">
                  <c:v>28</c:v>
                </c:pt>
                <c:pt idx="137">
                  <c:v>25</c:v>
                </c:pt>
                <c:pt idx="138">
                  <c:v>10</c:v>
                </c:pt>
                <c:pt idx="139">
                  <c:v>22</c:v>
                </c:pt>
                <c:pt idx="140">
                  <c:v>44</c:v>
                </c:pt>
                <c:pt idx="141">
                  <c:v>28</c:v>
                </c:pt>
                <c:pt idx="142">
                  <c:v>26</c:v>
                </c:pt>
                <c:pt idx="143">
                  <c:v>25</c:v>
                </c:pt>
                <c:pt idx="144">
                  <c:v>26</c:v>
                </c:pt>
                <c:pt idx="145">
                  <c:v>20</c:v>
                </c:pt>
                <c:pt idx="146">
                  <c:v>29</c:v>
                </c:pt>
                <c:pt idx="147">
                  <c:v>23</c:v>
                </c:pt>
                <c:pt idx="148">
                  <c:v>27</c:v>
                </c:pt>
                <c:pt idx="149">
                  <c:v>25</c:v>
                </c:pt>
                <c:pt idx="150">
                  <c:v>24</c:v>
                </c:pt>
                <c:pt idx="151">
                  <c:v>28</c:v>
                </c:pt>
                <c:pt idx="152">
                  <c:v>26</c:v>
                </c:pt>
                <c:pt idx="153">
                  <c:v>25</c:v>
                </c:pt>
                <c:pt idx="154">
                  <c:v>27</c:v>
                </c:pt>
                <c:pt idx="155">
                  <c:v>24</c:v>
                </c:pt>
                <c:pt idx="156">
                  <c:v>10</c:v>
                </c:pt>
                <c:pt idx="157">
                  <c:v>26</c:v>
                </c:pt>
                <c:pt idx="158">
                  <c:v>13</c:v>
                </c:pt>
                <c:pt idx="159">
                  <c:v>36</c:v>
                </c:pt>
                <c:pt idx="160">
                  <c:v>37</c:v>
                </c:pt>
                <c:pt idx="161">
                  <c:v>27</c:v>
                </c:pt>
                <c:pt idx="162">
                  <c:v>39</c:v>
                </c:pt>
                <c:pt idx="163">
                  <c:v>25</c:v>
                </c:pt>
                <c:pt idx="164">
                  <c:v>51</c:v>
                </c:pt>
                <c:pt idx="165">
                  <c:v>25</c:v>
                </c:pt>
                <c:pt idx="166">
                  <c:v>52</c:v>
                </c:pt>
                <c:pt idx="167">
                  <c:v>24</c:v>
                </c:pt>
                <c:pt idx="168">
                  <c:v>13</c:v>
                </c:pt>
                <c:pt idx="169">
                  <c:v>15</c:v>
                </c:pt>
                <c:pt idx="170">
                  <c:v>16</c:v>
                </c:pt>
                <c:pt idx="171">
                  <c:v>18</c:v>
                </c:pt>
                <c:pt idx="172">
                  <c:v>19</c:v>
                </c:pt>
                <c:pt idx="173">
                  <c:v>19</c:v>
                </c:pt>
                <c:pt idx="174">
                  <c:v>19</c:v>
                </c:pt>
                <c:pt idx="175">
                  <c:v>69</c:v>
                </c:pt>
                <c:pt idx="176">
                  <c:v>50</c:v>
                </c:pt>
                <c:pt idx="177">
                  <c:v>61</c:v>
                </c:pt>
                <c:pt idx="178">
                  <c:v>56</c:v>
                </c:pt>
                <c:pt idx="179">
                  <c:v>33</c:v>
                </c:pt>
                <c:pt idx="180">
                  <c:v>69</c:v>
                </c:pt>
                <c:pt idx="181">
                  <c:v>82</c:v>
                </c:pt>
                <c:pt idx="182">
                  <c:v>101</c:v>
                </c:pt>
                <c:pt idx="183">
                  <c:v>28</c:v>
                </c:pt>
                <c:pt idx="184">
                  <c:v>34</c:v>
                </c:pt>
                <c:pt idx="185">
                  <c:v>102</c:v>
                </c:pt>
                <c:pt idx="186">
                  <c:v>22</c:v>
                </c:pt>
                <c:pt idx="187">
                  <c:v>37</c:v>
                </c:pt>
                <c:pt idx="188">
                  <c:v>162</c:v>
                </c:pt>
                <c:pt idx="189">
                  <c:v>235</c:v>
                </c:pt>
                <c:pt idx="190">
                  <c:v>19</c:v>
                </c:pt>
                <c:pt idx="191">
                  <c:v>19</c:v>
                </c:pt>
                <c:pt idx="192">
                  <c:v>32</c:v>
                </c:pt>
                <c:pt idx="193">
                  <c:v>30</c:v>
                </c:pt>
                <c:pt idx="194">
                  <c:v>30</c:v>
                </c:pt>
                <c:pt idx="195">
                  <c:v>32</c:v>
                </c:pt>
                <c:pt idx="196">
                  <c:v>36</c:v>
                </c:pt>
                <c:pt idx="197">
                  <c:v>28</c:v>
                </c:pt>
                <c:pt idx="198">
                  <c:v>33</c:v>
                </c:pt>
                <c:pt idx="199">
                  <c:v>35</c:v>
                </c:pt>
                <c:pt idx="200">
                  <c:v>69</c:v>
                </c:pt>
                <c:pt idx="201">
                  <c:v>31</c:v>
                </c:pt>
                <c:pt idx="202">
                  <c:v>33</c:v>
                </c:pt>
                <c:pt idx="203">
                  <c:v>44</c:v>
                </c:pt>
                <c:pt idx="204">
                  <c:v>34</c:v>
                </c:pt>
                <c:pt idx="205">
                  <c:v>46</c:v>
                </c:pt>
                <c:pt idx="206">
                  <c:v>27</c:v>
                </c:pt>
                <c:pt idx="207">
                  <c:v>28</c:v>
                </c:pt>
                <c:pt idx="208">
                  <c:v>68</c:v>
                </c:pt>
                <c:pt idx="209">
                  <c:v>37</c:v>
                </c:pt>
                <c:pt idx="210">
                  <c:v>26</c:v>
                </c:pt>
                <c:pt idx="211">
                  <c:v>37</c:v>
                </c:pt>
                <c:pt idx="212">
                  <c:v>33</c:v>
                </c:pt>
                <c:pt idx="213">
                  <c:v>30</c:v>
                </c:pt>
                <c:pt idx="214">
                  <c:v>29</c:v>
                </c:pt>
                <c:pt idx="215">
                  <c:v>33</c:v>
                </c:pt>
                <c:pt idx="216">
                  <c:v>32</c:v>
                </c:pt>
                <c:pt idx="217">
                  <c:v>29</c:v>
                </c:pt>
                <c:pt idx="218">
                  <c:v>51</c:v>
                </c:pt>
                <c:pt idx="219">
                  <c:v>32</c:v>
                </c:pt>
                <c:pt idx="220">
                  <c:v>37</c:v>
                </c:pt>
                <c:pt idx="221">
                  <c:v>31</c:v>
                </c:pt>
                <c:pt idx="222">
                  <c:v>34</c:v>
                </c:pt>
                <c:pt idx="223">
                  <c:v>32</c:v>
                </c:pt>
                <c:pt idx="224">
                  <c:v>86</c:v>
                </c:pt>
                <c:pt idx="225">
                  <c:v>77</c:v>
                </c:pt>
                <c:pt idx="226">
                  <c:v>117</c:v>
                </c:pt>
                <c:pt idx="227">
                  <c:v>33</c:v>
                </c:pt>
                <c:pt idx="228">
                  <c:v>31</c:v>
                </c:pt>
                <c:pt idx="229">
                  <c:v>34</c:v>
                </c:pt>
                <c:pt idx="230">
                  <c:v>28</c:v>
                </c:pt>
                <c:pt idx="231">
                  <c:v>41</c:v>
                </c:pt>
                <c:pt idx="232">
                  <c:v>18</c:v>
                </c:pt>
                <c:pt idx="233">
                  <c:v>30</c:v>
                </c:pt>
                <c:pt idx="234">
                  <c:v>31</c:v>
                </c:pt>
                <c:pt idx="235">
                  <c:v>23</c:v>
                </c:pt>
                <c:pt idx="236">
                  <c:v>30</c:v>
                </c:pt>
                <c:pt idx="237">
                  <c:v>22</c:v>
                </c:pt>
                <c:pt idx="238">
                  <c:v>42</c:v>
                </c:pt>
                <c:pt idx="239">
                  <c:v>32</c:v>
                </c:pt>
                <c:pt idx="240">
                  <c:v>30</c:v>
                </c:pt>
                <c:pt idx="241">
                  <c:v>30</c:v>
                </c:pt>
                <c:pt idx="242">
                  <c:v>30</c:v>
                </c:pt>
                <c:pt idx="243">
                  <c:v>39</c:v>
                </c:pt>
                <c:pt idx="244">
                  <c:v>44</c:v>
                </c:pt>
                <c:pt idx="245">
                  <c:v>32</c:v>
                </c:pt>
                <c:pt idx="246">
                  <c:v>54</c:v>
                </c:pt>
                <c:pt idx="247">
                  <c:v>17</c:v>
                </c:pt>
                <c:pt idx="248">
                  <c:v>18</c:v>
                </c:pt>
                <c:pt idx="249">
                  <c:v>28</c:v>
                </c:pt>
                <c:pt idx="250">
                  <c:v>29</c:v>
                </c:pt>
                <c:pt idx="251">
                  <c:v>34</c:v>
                </c:pt>
                <c:pt idx="252">
                  <c:v>30</c:v>
                </c:pt>
                <c:pt idx="253">
                  <c:v>31</c:v>
                </c:pt>
                <c:pt idx="254">
                  <c:v>64</c:v>
                </c:pt>
                <c:pt idx="255">
                  <c:v>70</c:v>
                </c:pt>
                <c:pt idx="256">
                  <c:v>57</c:v>
                </c:pt>
                <c:pt idx="257">
                  <c:v>39</c:v>
                </c:pt>
                <c:pt idx="258">
                  <c:v>15</c:v>
                </c:pt>
                <c:pt idx="259">
                  <c:v>140</c:v>
                </c:pt>
                <c:pt idx="260">
                  <c:v>25</c:v>
                </c:pt>
                <c:pt idx="261">
                  <c:v>14</c:v>
                </c:pt>
                <c:pt idx="262">
                  <c:v>25</c:v>
                </c:pt>
                <c:pt idx="263">
                  <c:v>33</c:v>
                </c:pt>
                <c:pt idx="264">
                  <c:v>33</c:v>
                </c:pt>
                <c:pt idx="265">
                  <c:v>51</c:v>
                </c:pt>
                <c:pt idx="266">
                  <c:v>154</c:v>
                </c:pt>
                <c:pt idx="267">
                  <c:v>29</c:v>
                </c:pt>
                <c:pt idx="268">
                  <c:v>82</c:v>
                </c:pt>
                <c:pt idx="269">
                  <c:v>217</c:v>
                </c:pt>
                <c:pt idx="270">
                  <c:v>201</c:v>
                </c:pt>
                <c:pt idx="271">
                  <c:v>120</c:v>
                </c:pt>
                <c:pt idx="272">
                  <c:v>73</c:v>
                </c:pt>
                <c:pt idx="273">
                  <c:v>876</c:v>
                </c:pt>
                <c:pt idx="274">
                  <c:v>63</c:v>
                </c:pt>
                <c:pt idx="275">
                  <c:v>183</c:v>
                </c:pt>
                <c:pt idx="276">
                  <c:v>183</c:v>
                </c:pt>
                <c:pt idx="277">
                  <c:v>52</c:v>
                </c:pt>
                <c:pt idx="278">
                  <c:v>52</c:v>
                </c:pt>
                <c:pt idx="279">
                  <c:v>71</c:v>
                </c:pt>
                <c:pt idx="280">
                  <c:v>116</c:v>
                </c:pt>
                <c:pt idx="281">
                  <c:v>303</c:v>
                </c:pt>
                <c:pt idx="282">
                  <c:v>101</c:v>
                </c:pt>
                <c:pt idx="283">
                  <c:v>39</c:v>
                </c:pt>
                <c:pt idx="284">
                  <c:v>48</c:v>
                </c:pt>
                <c:pt idx="285">
                  <c:v>268</c:v>
                </c:pt>
                <c:pt idx="286">
                  <c:v>79</c:v>
                </c:pt>
                <c:pt idx="287">
                  <c:v>154</c:v>
                </c:pt>
                <c:pt idx="288">
                  <c:v>48</c:v>
                </c:pt>
                <c:pt idx="289">
                  <c:v>34</c:v>
                </c:pt>
                <c:pt idx="290">
                  <c:v>118</c:v>
                </c:pt>
                <c:pt idx="291">
                  <c:v>116</c:v>
                </c:pt>
                <c:pt idx="292">
                  <c:v>2004</c:v>
                </c:pt>
                <c:pt idx="293">
                  <c:v>184</c:v>
                </c:pt>
                <c:pt idx="294">
                  <c:v>244</c:v>
                </c:pt>
                <c:pt idx="295">
                  <c:v>386</c:v>
                </c:pt>
                <c:pt idx="296">
                  <c:v>52</c:v>
                </c:pt>
                <c:pt idx="297">
                  <c:v>167</c:v>
                </c:pt>
                <c:pt idx="298">
                  <c:v>493</c:v>
                </c:pt>
                <c:pt idx="299">
                  <c:v>295</c:v>
                </c:pt>
                <c:pt idx="300">
                  <c:v>351</c:v>
                </c:pt>
                <c:pt idx="301">
                  <c:v>419</c:v>
                </c:pt>
                <c:pt idx="302">
                  <c:v>159</c:v>
                </c:pt>
                <c:pt idx="303">
                  <c:v>138</c:v>
                </c:pt>
                <c:pt idx="304">
                  <c:v>95</c:v>
                </c:pt>
                <c:pt idx="305">
                  <c:v>32</c:v>
                </c:pt>
                <c:pt idx="306">
                  <c:v>26</c:v>
                </c:pt>
                <c:pt idx="307">
                  <c:v>145</c:v>
                </c:pt>
                <c:pt idx="308">
                  <c:v>189</c:v>
                </c:pt>
                <c:pt idx="309">
                  <c:v>255</c:v>
                </c:pt>
                <c:pt idx="310">
                  <c:v>67</c:v>
                </c:pt>
                <c:pt idx="311">
                  <c:v>253</c:v>
                </c:pt>
                <c:pt idx="312">
                  <c:v>463</c:v>
                </c:pt>
                <c:pt idx="313">
                  <c:v>509</c:v>
                </c:pt>
                <c:pt idx="314">
                  <c:v>56</c:v>
                </c:pt>
                <c:pt idx="315">
                  <c:v>486</c:v>
                </c:pt>
                <c:pt idx="316">
                  <c:v>599</c:v>
                </c:pt>
                <c:pt idx="317">
                  <c:v>67</c:v>
                </c:pt>
                <c:pt idx="318">
                  <c:v>392</c:v>
                </c:pt>
                <c:pt idx="319">
                  <c:v>181</c:v>
                </c:pt>
                <c:pt idx="320">
                  <c:v>547</c:v>
                </c:pt>
                <c:pt idx="321">
                  <c:v>114</c:v>
                </c:pt>
                <c:pt idx="322">
                  <c:v>95</c:v>
                </c:pt>
                <c:pt idx="323">
                  <c:v>39</c:v>
                </c:pt>
                <c:pt idx="324">
                  <c:v>365</c:v>
                </c:pt>
                <c:pt idx="325">
                  <c:v>238</c:v>
                </c:pt>
                <c:pt idx="326">
                  <c:v>131</c:v>
                </c:pt>
                <c:pt idx="327">
                  <c:v>159</c:v>
                </c:pt>
                <c:pt idx="328">
                  <c:v>50</c:v>
                </c:pt>
                <c:pt idx="329">
                  <c:v>51</c:v>
                </c:pt>
                <c:pt idx="330">
                  <c:v>217</c:v>
                </c:pt>
                <c:pt idx="331">
                  <c:v>34</c:v>
                </c:pt>
                <c:pt idx="332">
                  <c:v>511</c:v>
                </c:pt>
                <c:pt idx="333">
                  <c:v>614</c:v>
                </c:pt>
                <c:pt idx="334">
                  <c:v>374</c:v>
                </c:pt>
                <c:pt idx="335">
                  <c:v>70</c:v>
                </c:pt>
                <c:pt idx="336">
                  <c:v>48</c:v>
                </c:pt>
                <c:pt idx="337">
                  <c:v>156</c:v>
                </c:pt>
                <c:pt idx="338">
                  <c:v>175</c:v>
                </c:pt>
                <c:pt idx="339">
                  <c:v>153</c:v>
                </c:pt>
                <c:pt idx="340">
                  <c:v>276</c:v>
                </c:pt>
                <c:pt idx="341">
                  <c:v>368</c:v>
                </c:pt>
                <c:pt idx="342">
                  <c:v>435</c:v>
                </c:pt>
                <c:pt idx="343">
                  <c:v>138</c:v>
                </c:pt>
                <c:pt idx="344">
                  <c:v>120</c:v>
                </c:pt>
                <c:pt idx="345">
                  <c:v>89</c:v>
                </c:pt>
                <c:pt idx="346">
                  <c:v>144</c:v>
                </c:pt>
                <c:pt idx="347">
                  <c:v>100</c:v>
                </c:pt>
                <c:pt idx="348">
                  <c:v>75</c:v>
                </c:pt>
                <c:pt idx="349">
                  <c:v>40</c:v>
                </c:pt>
                <c:pt idx="350">
                  <c:v>57</c:v>
                </c:pt>
                <c:pt idx="351">
                  <c:v>109</c:v>
                </c:pt>
                <c:pt idx="352" formatCode="General">
                  <c:v>37.9</c:v>
                </c:pt>
                <c:pt idx="353" formatCode="General">
                  <c:v>69.099999999999994</c:v>
                </c:pt>
                <c:pt idx="354" formatCode="General">
                  <c:v>46.1</c:v>
                </c:pt>
                <c:pt idx="355" formatCode="General">
                  <c:v>70.400000000000006</c:v>
                </c:pt>
                <c:pt idx="356" formatCode="General">
                  <c:v>50.4</c:v>
                </c:pt>
                <c:pt idx="357" formatCode="General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740-4C3A-B1B3-0EA8EDE9F7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101208"/>
        <c:axId val="484101864"/>
      </c:scatterChart>
      <c:valAx>
        <c:axId val="48410120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Caudal (m</a:t>
                </a:r>
                <a:r>
                  <a:rPr lang="en-US" baseline="30000"/>
                  <a:t>3</a:t>
                </a:r>
                <a:r>
                  <a:rPr lang="en-US"/>
                  <a:t>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84101864"/>
        <c:crossesAt val="0.1"/>
        <c:crossBetween val="midCat"/>
      </c:valAx>
      <c:valAx>
        <c:axId val="484101864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</a:t>
                </a:r>
                <a:r>
                  <a:rPr lang="en-US" baseline="0"/>
                  <a:t> (mg/l)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84101208"/>
        <c:crossesAt val="0.1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618386648538003"/>
          <c:y val="4.5239564055110017E-2"/>
          <c:w val="0.76248920497841"/>
          <c:h val="0.75967089707799618"/>
        </c:manualLayout>
      </c:layout>
      <c:scatterChart>
        <c:scatterStyle val="lineMarker"/>
        <c:varyColors val="0"/>
        <c:ser>
          <c:idx val="0"/>
          <c:order val="0"/>
          <c:tx>
            <c:v>Estaciones seleccionadas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bg1">
                  <a:lumMod val="65000"/>
                  <a:alpha val="52000"/>
                </a:schemeClr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tx1">
                    <a:lumMod val="75000"/>
                    <a:lumOff val="25000"/>
                  </a:schemeClr>
                </a:solidFill>
                <a:prstDash val="dash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5.7881002354432366E-2"/>
                  <c:y val="-0.2634470206459649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s-CO"/>
                </a:p>
              </c:txPr>
            </c:trendlineLbl>
          </c:trendline>
          <c:xVal>
            <c:numRef>
              <c:f>Solo_Selec_Garr!$E$2:$E$430</c:f>
              <c:numCache>
                <c:formatCode>General</c:formatCode>
                <c:ptCount val="429"/>
                <c:pt idx="0">
                  <c:v>125.78100000000001</c:v>
                </c:pt>
                <c:pt idx="1">
                  <c:v>269.95</c:v>
                </c:pt>
                <c:pt idx="2">
                  <c:v>102.611</c:v>
                </c:pt>
                <c:pt idx="3">
                  <c:v>160.54</c:v>
                </c:pt>
                <c:pt idx="4">
                  <c:v>49.143999999999998</c:v>
                </c:pt>
                <c:pt idx="5">
                  <c:v>105.789</c:v>
                </c:pt>
                <c:pt idx="6">
                  <c:v>227.404</c:v>
                </c:pt>
                <c:pt idx="7">
                  <c:v>115.77</c:v>
                </c:pt>
                <c:pt idx="8">
                  <c:v>59.77</c:v>
                </c:pt>
                <c:pt idx="9">
                  <c:v>223.23</c:v>
                </c:pt>
                <c:pt idx="10">
                  <c:v>171.44</c:v>
                </c:pt>
                <c:pt idx="11">
                  <c:v>109.17</c:v>
                </c:pt>
                <c:pt idx="12">
                  <c:v>287.69</c:v>
                </c:pt>
                <c:pt idx="13">
                  <c:v>230.67</c:v>
                </c:pt>
                <c:pt idx="14">
                  <c:v>176.59</c:v>
                </c:pt>
                <c:pt idx="15">
                  <c:v>439.16</c:v>
                </c:pt>
                <c:pt idx="16">
                  <c:v>211.73</c:v>
                </c:pt>
                <c:pt idx="17">
                  <c:v>129.26</c:v>
                </c:pt>
                <c:pt idx="18">
                  <c:v>210.95</c:v>
                </c:pt>
                <c:pt idx="19">
                  <c:v>83.13</c:v>
                </c:pt>
                <c:pt idx="20">
                  <c:v>225.99</c:v>
                </c:pt>
                <c:pt idx="21">
                  <c:v>265.72000000000003</c:v>
                </c:pt>
                <c:pt idx="22">
                  <c:v>376.87</c:v>
                </c:pt>
                <c:pt idx="23">
                  <c:v>148.63999999999999</c:v>
                </c:pt>
                <c:pt idx="24">
                  <c:v>190.12</c:v>
                </c:pt>
                <c:pt idx="25">
                  <c:v>255.74</c:v>
                </c:pt>
                <c:pt idx="26">
                  <c:v>78.03</c:v>
                </c:pt>
                <c:pt idx="27">
                  <c:v>272.67</c:v>
                </c:pt>
                <c:pt idx="28">
                  <c:v>177.57</c:v>
                </c:pt>
                <c:pt idx="29">
                  <c:v>62</c:v>
                </c:pt>
                <c:pt idx="30">
                  <c:v>269.82</c:v>
                </c:pt>
                <c:pt idx="31">
                  <c:v>266.99</c:v>
                </c:pt>
                <c:pt idx="32">
                  <c:v>603.84</c:v>
                </c:pt>
                <c:pt idx="33">
                  <c:v>100.15</c:v>
                </c:pt>
                <c:pt idx="34">
                  <c:v>188.4</c:v>
                </c:pt>
                <c:pt idx="35">
                  <c:v>94.36</c:v>
                </c:pt>
                <c:pt idx="36">
                  <c:v>120.67</c:v>
                </c:pt>
                <c:pt idx="37">
                  <c:v>195.27</c:v>
                </c:pt>
                <c:pt idx="38">
                  <c:v>153.41999999999999</c:v>
                </c:pt>
                <c:pt idx="39">
                  <c:v>229.46</c:v>
                </c:pt>
                <c:pt idx="40">
                  <c:v>321.48</c:v>
                </c:pt>
                <c:pt idx="41">
                  <c:v>71.69</c:v>
                </c:pt>
                <c:pt idx="42">
                  <c:v>175.23</c:v>
                </c:pt>
                <c:pt idx="43">
                  <c:v>165.17</c:v>
                </c:pt>
                <c:pt idx="44">
                  <c:v>202.54</c:v>
                </c:pt>
                <c:pt idx="45">
                  <c:v>229.77</c:v>
                </c:pt>
                <c:pt idx="46">
                  <c:v>99.24</c:v>
                </c:pt>
                <c:pt idx="47">
                  <c:v>219.02</c:v>
                </c:pt>
                <c:pt idx="48">
                  <c:v>202.16</c:v>
                </c:pt>
                <c:pt idx="49">
                  <c:v>350.2</c:v>
                </c:pt>
                <c:pt idx="50">
                  <c:v>65.707999999999998</c:v>
                </c:pt>
                <c:pt idx="51">
                  <c:v>214.536</c:v>
                </c:pt>
                <c:pt idx="52">
                  <c:v>293.08199999999999</c:v>
                </c:pt>
                <c:pt idx="53">
                  <c:v>272.85199999999998</c:v>
                </c:pt>
                <c:pt idx="54">
                  <c:v>369.43</c:v>
                </c:pt>
                <c:pt idx="55">
                  <c:v>278.28800000000001</c:v>
                </c:pt>
                <c:pt idx="56">
                  <c:v>185.595</c:v>
                </c:pt>
                <c:pt idx="57">
                  <c:v>82.027000000000001</c:v>
                </c:pt>
                <c:pt idx="58">
                  <c:v>359.03300000000002</c:v>
                </c:pt>
                <c:pt idx="59">
                  <c:v>258.04000000000002</c:v>
                </c:pt>
                <c:pt idx="60">
                  <c:v>192.72399999999999</c:v>
                </c:pt>
                <c:pt idx="61">
                  <c:v>221.08600000000001</c:v>
                </c:pt>
                <c:pt idx="62">
                  <c:v>183.489</c:v>
                </c:pt>
                <c:pt idx="63">
                  <c:v>120.998</c:v>
                </c:pt>
                <c:pt idx="64">
                  <c:v>150.68700000000001</c:v>
                </c:pt>
                <c:pt idx="65">
                  <c:v>192.89500000000001</c:v>
                </c:pt>
                <c:pt idx="66">
                  <c:v>289.08300000000003</c:v>
                </c:pt>
                <c:pt idx="67">
                  <c:v>162.90700000000001</c:v>
                </c:pt>
                <c:pt idx="68">
                  <c:v>193.65600000000001</c:v>
                </c:pt>
                <c:pt idx="69">
                  <c:v>83.751000000000005</c:v>
                </c:pt>
                <c:pt idx="70">
                  <c:v>204.048</c:v>
                </c:pt>
                <c:pt idx="71">
                  <c:v>118.568</c:v>
                </c:pt>
                <c:pt idx="72">
                  <c:v>164.21600000000001</c:v>
                </c:pt>
                <c:pt idx="73">
                  <c:v>115.179</c:v>
                </c:pt>
                <c:pt idx="74">
                  <c:v>453.90699999999998</c:v>
                </c:pt>
                <c:pt idx="75">
                  <c:v>345.02699999999999</c:v>
                </c:pt>
                <c:pt idx="76">
                  <c:v>64.594999999999999</c:v>
                </c:pt>
                <c:pt idx="77">
                  <c:v>40.76</c:v>
                </c:pt>
                <c:pt idx="78">
                  <c:v>72.037999999999997</c:v>
                </c:pt>
                <c:pt idx="79">
                  <c:v>210.3</c:v>
                </c:pt>
                <c:pt idx="80">
                  <c:v>78.216999999999999</c:v>
                </c:pt>
                <c:pt idx="81">
                  <c:v>32.69</c:v>
                </c:pt>
                <c:pt idx="82">
                  <c:v>20.411000000000001</c:v>
                </c:pt>
                <c:pt idx="83">
                  <c:v>37.804000000000002</c:v>
                </c:pt>
                <c:pt idx="84">
                  <c:v>40.963999999999999</c:v>
                </c:pt>
                <c:pt idx="85">
                  <c:v>76.923000000000002</c:v>
                </c:pt>
                <c:pt idx="86">
                  <c:v>38.844999999999999</c:v>
                </c:pt>
                <c:pt idx="87">
                  <c:v>30.861000000000001</c:v>
                </c:pt>
                <c:pt idx="88">
                  <c:v>17.937999999999999</c:v>
                </c:pt>
                <c:pt idx="89">
                  <c:v>15.861000000000001</c:v>
                </c:pt>
                <c:pt idx="90">
                  <c:v>17.846</c:v>
                </c:pt>
                <c:pt idx="91">
                  <c:v>18.994</c:v>
                </c:pt>
                <c:pt idx="92">
                  <c:v>16.95</c:v>
                </c:pt>
                <c:pt idx="93">
                  <c:v>16.971</c:v>
                </c:pt>
                <c:pt idx="94">
                  <c:v>17.931000000000001</c:v>
                </c:pt>
                <c:pt idx="95">
                  <c:v>47.140999999999998</c:v>
                </c:pt>
                <c:pt idx="96">
                  <c:v>21.488</c:v>
                </c:pt>
                <c:pt idx="97">
                  <c:v>42.347999999999999</c:v>
                </c:pt>
                <c:pt idx="98">
                  <c:v>50.494999999999997</c:v>
                </c:pt>
                <c:pt idx="99">
                  <c:v>93.596999999999994</c:v>
                </c:pt>
                <c:pt idx="100">
                  <c:v>21.337</c:v>
                </c:pt>
                <c:pt idx="101">
                  <c:v>50.627000000000002</c:v>
                </c:pt>
                <c:pt idx="102">
                  <c:v>136.72</c:v>
                </c:pt>
                <c:pt idx="103">
                  <c:v>30.02</c:v>
                </c:pt>
                <c:pt idx="104">
                  <c:v>35.722000000000001</c:v>
                </c:pt>
                <c:pt idx="105">
                  <c:v>31.646999999999998</c:v>
                </c:pt>
                <c:pt idx="106">
                  <c:v>36.054000000000002</c:v>
                </c:pt>
                <c:pt idx="107">
                  <c:v>27.39</c:v>
                </c:pt>
                <c:pt idx="108">
                  <c:v>43.38</c:v>
                </c:pt>
                <c:pt idx="109">
                  <c:v>22.5</c:v>
                </c:pt>
                <c:pt idx="110">
                  <c:v>35.950000000000003</c:v>
                </c:pt>
                <c:pt idx="111">
                  <c:v>21.44</c:v>
                </c:pt>
                <c:pt idx="112">
                  <c:v>32.65</c:v>
                </c:pt>
                <c:pt idx="113">
                  <c:v>54.34</c:v>
                </c:pt>
                <c:pt idx="114">
                  <c:v>76.36</c:v>
                </c:pt>
                <c:pt idx="115">
                  <c:v>33.450000000000003</c:v>
                </c:pt>
                <c:pt idx="116">
                  <c:v>27.81</c:v>
                </c:pt>
                <c:pt idx="117">
                  <c:v>49.05</c:v>
                </c:pt>
                <c:pt idx="118">
                  <c:v>163.13</c:v>
                </c:pt>
                <c:pt idx="119">
                  <c:v>77.209999999999994</c:v>
                </c:pt>
                <c:pt idx="120">
                  <c:v>155.03</c:v>
                </c:pt>
                <c:pt idx="121">
                  <c:v>30.11</c:v>
                </c:pt>
                <c:pt idx="122">
                  <c:v>44.82</c:v>
                </c:pt>
                <c:pt idx="123">
                  <c:v>18.46</c:v>
                </c:pt>
                <c:pt idx="124">
                  <c:v>52.16</c:v>
                </c:pt>
                <c:pt idx="125">
                  <c:v>22.13</c:v>
                </c:pt>
                <c:pt idx="126">
                  <c:v>45.79</c:v>
                </c:pt>
                <c:pt idx="127">
                  <c:v>43.05</c:v>
                </c:pt>
                <c:pt idx="128">
                  <c:v>21.75</c:v>
                </c:pt>
                <c:pt idx="129">
                  <c:v>25.48</c:v>
                </c:pt>
                <c:pt idx="130">
                  <c:v>59.84</c:v>
                </c:pt>
                <c:pt idx="131">
                  <c:v>68.17</c:v>
                </c:pt>
                <c:pt idx="132">
                  <c:v>51.44</c:v>
                </c:pt>
                <c:pt idx="133">
                  <c:v>159.1</c:v>
                </c:pt>
                <c:pt idx="134">
                  <c:v>96.5</c:v>
                </c:pt>
                <c:pt idx="135">
                  <c:v>109.53</c:v>
                </c:pt>
                <c:pt idx="136">
                  <c:v>37.200000000000003</c:v>
                </c:pt>
                <c:pt idx="137">
                  <c:v>20.8</c:v>
                </c:pt>
                <c:pt idx="138">
                  <c:v>27.2</c:v>
                </c:pt>
                <c:pt idx="139">
                  <c:v>120.6</c:v>
                </c:pt>
                <c:pt idx="140">
                  <c:v>86.5</c:v>
                </c:pt>
                <c:pt idx="141">
                  <c:v>210.3</c:v>
                </c:pt>
                <c:pt idx="142">
                  <c:v>50.08</c:v>
                </c:pt>
                <c:pt idx="143">
                  <c:v>179.66</c:v>
                </c:pt>
                <c:pt idx="144">
                  <c:v>187.06</c:v>
                </c:pt>
                <c:pt idx="145">
                  <c:v>45.82</c:v>
                </c:pt>
                <c:pt idx="146">
                  <c:v>25.19</c:v>
                </c:pt>
                <c:pt idx="147">
                  <c:v>95.9</c:v>
                </c:pt>
                <c:pt idx="148">
                  <c:v>24.8</c:v>
                </c:pt>
                <c:pt idx="149">
                  <c:v>58.22</c:v>
                </c:pt>
                <c:pt idx="150">
                  <c:v>162.63999999999999</c:v>
                </c:pt>
                <c:pt idx="151">
                  <c:v>49.5</c:v>
                </c:pt>
                <c:pt idx="152">
                  <c:v>85.037000000000006</c:v>
                </c:pt>
                <c:pt idx="153">
                  <c:v>51.5</c:v>
                </c:pt>
                <c:pt idx="154">
                  <c:v>54.064</c:v>
                </c:pt>
                <c:pt idx="155">
                  <c:v>52.652999999999999</c:v>
                </c:pt>
                <c:pt idx="156">
                  <c:v>68.551000000000002</c:v>
                </c:pt>
                <c:pt idx="157">
                  <c:v>151.023</c:v>
                </c:pt>
                <c:pt idx="158">
                  <c:v>18.64</c:v>
                </c:pt>
                <c:pt idx="159">
                  <c:v>101.655</c:v>
                </c:pt>
                <c:pt idx="160">
                  <c:v>31.475000000000001</c:v>
                </c:pt>
                <c:pt idx="161">
                  <c:v>74.756</c:v>
                </c:pt>
                <c:pt idx="162">
                  <c:v>79.844999999999999</c:v>
                </c:pt>
                <c:pt idx="163">
                  <c:v>140.89599999999999</c:v>
                </c:pt>
                <c:pt idx="164">
                  <c:v>53.948</c:v>
                </c:pt>
                <c:pt idx="165">
                  <c:v>63.329000000000001</c:v>
                </c:pt>
                <c:pt idx="166">
                  <c:v>69.308000000000007</c:v>
                </c:pt>
                <c:pt idx="167">
                  <c:v>366.49400000000003</c:v>
                </c:pt>
                <c:pt idx="168">
                  <c:v>15.683999999999999</c:v>
                </c:pt>
                <c:pt idx="169">
                  <c:v>36.411999999999999</c:v>
                </c:pt>
                <c:pt idx="170">
                  <c:v>28.274999999999999</c:v>
                </c:pt>
                <c:pt idx="171">
                  <c:v>39.734999999999999</c:v>
                </c:pt>
                <c:pt idx="172">
                  <c:v>77.116</c:v>
                </c:pt>
                <c:pt idx="173">
                  <c:v>100.06699999999999</c:v>
                </c:pt>
                <c:pt idx="174">
                  <c:v>19.227</c:v>
                </c:pt>
                <c:pt idx="175">
                  <c:v>13.09</c:v>
                </c:pt>
                <c:pt idx="176">
                  <c:v>9.3729999999999993</c:v>
                </c:pt>
                <c:pt idx="177">
                  <c:v>9.43</c:v>
                </c:pt>
                <c:pt idx="178">
                  <c:v>11.48</c:v>
                </c:pt>
                <c:pt idx="179">
                  <c:v>7.51</c:v>
                </c:pt>
                <c:pt idx="180">
                  <c:v>5.99</c:v>
                </c:pt>
                <c:pt idx="181">
                  <c:v>5.76</c:v>
                </c:pt>
                <c:pt idx="182">
                  <c:v>9.33</c:v>
                </c:pt>
                <c:pt idx="183">
                  <c:v>15.81</c:v>
                </c:pt>
                <c:pt idx="184">
                  <c:v>14.21</c:v>
                </c:pt>
                <c:pt idx="185">
                  <c:v>13.01</c:v>
                </c:pt>
                <c:pt idx="186">
                  <c:v>9.52</c:v>
                </c:pt>
                <c:pt idx="187">
                  <c:v>16.79</c:v>
                </c:pt>
                <c:pt idx="188">
                  <c:v>7.99</c:v>
                </c:pt>
                <c:pt idx="189">
                  <c:v>9.2799999999999994</c:v>
                </c:pt>
                <c:pt idx="190">
                  <c:v>18.86</c:v>
                </c:pt>
                <c:pt idx="191">
                  <c:v>19.87</c:v>
                </c:pt>
                <c:pt idx="192">
                  <c:v>14.76</c:v>
                </c:pt>
                <c:pt idx="193">
                  <c:v>10.62</c:v>
                </c:pt>
                <c:pt idx="194">
                  <c:v>16.79</c:v>
                </c:pt>
                <c:pt idx="195">
                  <c:v>18.39</c:v>
                </c:pt>
                <c:pt idx="196">
                  <c:v>11.35</c:v>
                </c:pt>
                <c:pt idx="197">
                  <c:v>21.67</c:v>
                </c:pt>
                <c:pt idx="198">
                  <c:v>12.08</c:v>
                </c:pt>
                <c:pt idx="199">
                  <c:v>10.81</c:v>
                </c:pt>
                <c:pt idx="200">
                  <c:v>17.97</c:v>
                </c:pt>
                <c:pt idx="201">
                  <c:v>12.77</c:v>
                </c:pt>
                <c:pt idx="202">
                  <c:v>11.6</c:v>
                </c:pt>
                <c:pt idx="203">
                  <c:v>12.7</c:v>
                </c:pt>
                <c:pt idx="204">
                  <c:v>12.68</c:v>
                </c:pt>
                <c:pt idx="205">
                  <c:v>12.58</c:v>
                </c:pt>
                <c:pt idx="206">
                  <c:v>16.309999999999999</c:v>
                </c:pt>
                <c:pt idx="207">
                  <c:v>23.83</c:v>
                </c:pt>
                <c:pt idx="208">
                  <c:v>25.92</c:v>
                </c:pt>
                <c:pt idx="209">
                  <c:v>30.88</c:v>
                </c:pt>
                <c:pt idx="210">
                  <c:v>10.145</c:v>
                </c:pt>
                <c:pt idx="211">
                  <c:v>13.42</c:v>
                </c:pt>
                <c:pt idx="212">
                  <c:v>11.61</c:v>
                </c:pt>
                <c:pt idx="213">
                  <c:v>10.7</c:v>
                </c:pt>
                <c:pt idx="214">
                  <c:v>11.32</c:v>
                </c:pt>
                <c:pt idx="215">
                  <c:v>11.74</c:v>
                </c:pt>
                <c:pt idx="216">
                  <c:v>10.97</c:v>
                </c:pt>
                <c:pt idx="217">
                  <c:v>16.98</c:v>
                </c:pt>
                <c:pt idx="218">
                  <c:v>15.68</c:v>
                </c:pt>
                <c:pt idx="219">
                  <c:v>10.81</c:v>
                </c:pt>
                <c:pt idx="220">
                  <c:v>8.82</c:v>
                </c:pt>
                <c:pt idx="221">
                  <c:v>10.93</c:v>
                </c:pt>
                <c:pt idx="222">
                  <c:v>11.03</c:v>
                </c:pt>
                <c:pt idx="223">
                  <c:v>9.31</c:v>
                </c:pt>
                <c:pt idx="224">
                  <c:v>7.79</c:v>
                </c:pt>
                <c:pt idx="225">
                  <c:v>10.32</c:v>
                </c:pt>
                <c:pt idx="226">
                  <c:v>7.89</c:v>
                </c:pt>
                <c:pt idx="227">
                  <c:v>6.2</c:v>
                </c:pt>
                <c:pt idx="228">
                  <c:v>7.7</c:v>
                </c:pt>
                <c:pt idx="229">
                  <c:v>5.22</c:v>
                </c:pt>
                <c:pt idx="230">
                  <c:v>3.81</c:v>
                </c:pt>
                <c:pt idx="231">
                  <c:v>6.2</c:v>
                </c:pt>
                <c:pt idx="232">
                  <c:v>16.7</c:v>
                </c:pt>
                <c:pt idx="233">
                  <c:v>20.45</c:v>
                </c:pt>
                <c:pt idx="234">
                  <c:v>5.26</c:v>
                </c:pt>
                <c:pt idx="235">
                  <c:v>8.19</c:v>
                </c:pt>
                <c:pt idx="236">
                  <c:v>9.4600000000000009</c:v>
                </c:pt>
                <c:pt idx="237">
                  <c:v>6.95</c:v>
                </c:pt>
                <c:pt idx="238">
                  <c:v>19.47</c:v>
                </c:pt>
                <c:pt idx="239">
                  <c:v>21.52</c:v>
                </c:pt>
                <c:pt idx="240">
                  <c:v>13.955</c:v>
                </c:pt>
                <c:pt idx="241">
                  <c:v>29.36</c:v>
                </c:pt>
                <c:pt idx="242">
                  <c:v>17.686</c:v>
                </c:pt>
                <c:pt idx="243">
                  <c:v>20.681999999999999</c:v>
                </c:pt>
                <c:pt idx="244">
                  <c:v>14.632999999999999</c:v>
                </c:pt>
                <c:pt idx="245">
                  <c:v>15.404</c:v>
                </c:pt>
                <c:pt idx="246">
                  <c:v>16.61</c:v>
                </c:pt>
                <c:pt idx="247">
                  <c:v>27.791</c:v>
                </c:pt>
                <c:pt idx="248">
                  <c:v>10.71</c:v>
                </c:pt>
                <c:pt idx="249">
                  <c:v>7.68</c:v>
                </c:pt>
                <c:pt idx="250">
                  <c:v>16.507999999999999</c:v>
                </c:pt>
                <c:pt idx="251">
                  <c:v>13.837999999999999</c:v>
                </c:pt>
                <c:pt idx="252">
                  <c:v>14.69</c:v>
                </c:pt>
                <c:pt idx="253">
                  <c:v>19.513999999999999</c:v>
                </c:pt>
                <c:pt idx="254">
                  <c:v>22.015999999999998</c:v>
                </c:pt>
                <c:pt idx="255">
                  <c:v>21.477</c:v>
                </c:pt>
                <c:pt idx="256">
                  <c:v>29.681999999999999</c:v>
                </c:pt>
                <c:pt idx="257">
                  <c:v>5.63</c:v>
                </c:pt>
                <c:pt idx="258">
                  <c:v>21.03</c:v>
                </c:pt>
                <c:pt idx="259">
                  <c:v>16.079000000000001</c:v>
                </c:pt>
                <c:pt idx="260">
                  <c:v>29.280999999999999</c:v>
                </c:pt>
                <c:pt idx="261">
                  <c:v>15.476000000000001</c:v>
                </c:pt>
                <c:pt idx="262">
                  <c:v>8.3209999999999997</c:v>
                </c:pt>
                <c:pt idx="263">
                  <c:v>16.353000000000002</c:v>
                </c:pt>
                <c:pt idx="264">
                  <c:v>18.913</c:v>
                </c:pt>
                <c:pt idx="265">
                  <c:v>17.536000000000001</c:v>
                </c:pt>
                <c:pt idx="266">
                  <c:v>38.69</c:v>
                </c:pt>
                <c:pt idx="267">
                  <c:v>7.16</c:v>
                </c:pt>
                <c:pt idx="268">
                  <c:v>6.23</c:v>
                </c:pt>
                <c:pt idx="269">
                  <c:v>5.91</c:v>
                </c:pt>
                <c:pt idx="270">
                  <c:v>5.0599999999999996</c:v>
                </c:pt>
                <c:pt idx="271">
                  <c:v>5.15</c:v>
                </c:pt>
                <c:pt idx="272">
                  <c:v>3.52</c:v>
                </c:pt>
                <c:pt idx="273">
                  <c:v>14.25</c:v>
                </c:pt>
                <c:pt idx="274">
                  <c:v>10.06</c:v>
                </c:pt>
                <c:pt idx="275">
                  <c:v>11.49</c:v>
                </c:pt>
                <c:pt idx="276">
                  <c:v>8.6199999999999992</c:v>
                </c:pt>
                <c:pt idx="277">
                  <c:v>10.7</c:v>
                </c:pt>
                <c:pt idx="278">
                  <c:v>11.35</c:v>
                </c:pt>
                <c:pt idx="279">
                  <c:v>5.83</c:v>
                </c:pt>
                <c:pt idx="280">
                  <c:v>17.03</c:v>
                </c:pt>
                <c:pt idx="281">
                  <c:v>7.3</c:v>
                </c:pt>
                <c:pt idx="282">
                  <c:v>33.29</c:v>
                </c:pt>
                <c:pt idx="283">
                  <c:v>11.75</c:v>
                </c:pt>
                <c:pt idx="284">
                  <c:v>9.92</c:v>
                </c:pt>
                <c:pt idx="285">
                  <c:v>14.36</c:v>
                </c:pt>
                <c:pt idx="286">
                  <c:v>9.92</c:v>
                </c:pt>
                <c:pt idx="287">
                  <c:v>9.23</c:v>
                </c:pt>
                <c:pt idx="288">
                  <c:v>8.0299999999999994</c:v>
                </c:pt>
                <c:pt idx="289">
                  <c:v>11.06</c:v>
                </c:pt>
                <c:pt idx="290">
                  <c:v>19.14</c:v>
                </c:pt>
                <c:pt idx="291">
                  <c:v>11.79</c:v>
                </c:pt>
                <c:pt idx="292">
                  <c:v>14.41</c:v>
                </c:pt>
                <c:pt idx="293">
                  <c:v>7.17</c:v>
                </c:pt>
                <c:pt idx="294">
                  <c:v>6.12</c:v>
                </c:pt>
                <c:pt idx="295">
                  <c:v>9.74</c:v>
                </c:pt>
                <c:pt idx="296">
                  <c:v>10.09</c:v>
                </c:pt>
                <c:pt idx="297">
                  <c:v>19.27</c:v>
                </c:pt>
                <c:pt idx="298">
                  <c:v>10.28</c:v>
                </c:pt>
                <c:pt idx="299">
                  <c:v>11.61</c:v>
                </c:pt>
                <c:pt idx="300">
                  <c:v>18.61</c:v>
                </c:pt>
                <c:pt idx="301">
                  <c:v>28.86</c:v>
                </c:pt>
                <c:pt idx="302">
                  <c:v>10.55</c:v>
                </c:pt>
                <c:pt idx="303">
                  <c:v>16.16</c:v>
                </c:pt>
                <c:pt idx="304">
                  <c:v>7.7</c:v>
                </c:pt>
                <c:pt idx="305">
                  <c:v>7.73</c:v>
                </c:pt>
                <c:pt idx="306">
                  <c:v>6.4</c:v>
                </c:pt>
                <c:pt idx="307">
                  <c:v>7.56</c:v>
                </c:pt>
                <c:pt idx="308">
                  <c:v>5.74</c:v>
                </c:pt>
                <c:pt idx="309">
                  <c:v>8.94</c:v>
                </c:pt>
                <c:pt idx="310">
                  <c:v>6.41</c:v>
                </c:pt>
                <c:pt idx="311">
                  <c:v>8.64</c:v>
                </c:pt>
                <c:pt idx="312">
                  <c:v>6.87</c:v>
                </c:pt>
                <c:pt idx="313">
                  <c:v>10.91</c:v>
                </c:pt>
                <c:pt idx="314">
                  <c:v>9</c:v>
                </c:pt>
                <c:pt idx="315">
                  <c:v>5.86</c:v>
                </c:pt>
                <c:pt idx="316">
                  <c:v>9.8699999999999992</c:v>
                </c:pt>
                <c:pt idx="317">
                  <c:v>5.17</c:v>
                </c:pt>
                <c:pt idx="318">
                  <c:v>6.7</c:v>
                </c:pt>
                <c:pt idx="319">
                  <c:v>3.5</c:v>
                </c:pt>
                <c:pt idx="320">
                  <c:v>3.76</c:v>
                </c:pt>
                <c:pt idx="321">
                  <c:v>5.47</c:v>
                </c:pt>
                <c:pt idx="322">
                  <c:v>9.6999999999999993</c:v>
                </c:pt>
                <c:pt idx="323">
                  <c:v>4.4400000000000004</c:v>
                </c:pt>
                <c:pt idx="324">
                  <c:v>3.82</c:v>
                </c:pt>
                <c:pt idx="325">
                  <c:v>3.57</c:v>
                </c:pt>
                <c:pt idx="326">
                  <c:v>8.33</c:v>
                </c:pt>
                <c:pt idx="327">
                  <c:v>7.59</c:v>
                </c:pt>
                <c:pt idx="328">
                  <c:v>8.0500000000000007</c:v>
                </c:pt>
                <c:pt idx="329">
                  <c:v>17.420000000000002</c:v>
                </c:pt>
                <c:pt idx="330">
                  <c:v>8.3360000000000003</c:v>
                </c:pt>
                <c:pt idx="331">
                  <c:v>7.5869999999999997</c:v>
                </c:pt>
                <c:pt idx="332">
                  <c:v>19.308</c:v>
                </c:pt>
                <c:pt idx="333">
                  <c:v>18.527999999999999</c:v>
                </c:pt>
                <c:pt idx="334">
                  <c:v>9.3960000000000008</c:v>
                </c:pt>
                <c:pt idx="335">
                  <c:v>10.404</c:v>
                </c:pt>
                <c:pt idx="336">
                  <c:v>20.893999999999998</c:v>
                </c:pt>
                <c:pt idx="337">
                  <c:v>13.278</c:v>
                </c:pt>
                <c:pt idx="338">
                  <c:v>12.791</c:v>
                </c:pt>
                <c:pt idx="339">
                  <c:v>13.278</c:v>
                </c:pt>
                <c:pt idx="340">
                  <c:v>11.632</c:v>
                </c:pt>
                <c:pt idx="341">
                  <c:v>6.4009999999999998</c:v>
                </c:pt>
                <c:pt idx="342">
                  <c:v>22.550999999999998</c:v>
                </c:pt>
                <c:pt idx="343">
                  <c:v>21.399000000000001</c:v>
                </c:pt>
                <c:pt idx="344">
                  <c:v>10.826000000000001</c:v>
                </c:pt>
                <c:pt idx="345" formatCode="0.00">
                  <c:v>9.6750000000000007</c:v>
                </c:pt>
                <c:pt idx="346" formatCode="0.00">
                  <c:v>8.1649999999999991</c:v>
                </c:pt>
                <c:pt idx="347" formatCode="0.00">
                  <c:v>18.997</c:v>
                </c:pt>
                <c:pt idx="348" formatCode="0.00">
                  <c:v>13.403</c:v>
                </c:pt>
                <c:pt idx="349" formatCode="0.00">
                  <c:v>7.7679999999999998</c:v>
                </c:pt>
                <c:pt idx="350" formatCode="0.00">
                  <c:v>33.649000000000001</c:v>
                </c:pt>
                <c:pt idx="351" formatCode="0.00">
                  <c:v>10.238</c:v>
                </c:pt>
                <c:pt idx="352" formatCode="0.00">
                  <c:v>12.821</c:v>
                </c:pt>
                <c:pt idx="353" formatCode="0.00">
                  <c:v>12.821</c:v>
                </c:pt>
                <c:pt idx="354" formatCode="0.00">
                  <c:v>12.51</c:v>
                </c:pt>
                <c:pt idx="355" formatCode="0.00">
                  <c:v>12.51</c:v>
                </c:pt>
                <c:pt idx="356" formatCode="0.00">
                  <c:v>9.8800000000000008</c:v>
                </c:pt>
                <c:pt idx="357" formatCode="0.00">
                  <c:v>7.91</c:v>
                </c:pt>
                <c:pt idx="358" formatCode="0.00">
                  <c:v>29.32</c:v>
                </c:pt>
                <c:pt idx="359" formatCode="0.00">
                  <c:v>15.13</c:v>
                </c:pt>
                <c:pt idx="360" formatCode="0.00">
                  <c:v>11</c:v>
                </c:pt>
                <c:pt idx="361" formatCode="0.00">
                  <c:v>6.97</c:v>
                </c:pt>
                <c:pt idx="362" formatCode="0.00">
                  <c:v>23.09</c:v>
                </c:pt>
                <c:pt idx="363" formatCode="0.00">
                  <c:v>15.08</c:v>
                </c:pt>
                <c:pt idx="364" formatCode="0.00">
                  <c:v>21.8</c:v>
                </c:pt>
                <c:pt idx="365" formatCode="0.00">
                  <c:v>21.18</c:v>
                </c:pt>
                <c:pt idx="366" formatCode="0.00">
                  <c:v>8.4499999999999993</c:v>
                </c:pt>
                <c:pt idx="367" formatCode="0.00">
                  <c:v>12.97</c:v>
                </c:pt>
                <c:pt idx="368" formatCode="0.00">
                  <c:v>7.91</c:v>
                </c:pt>
                <c:pt idx="369" formatCode="0.00">
                  <c:v>94.83</c:v>
                </c:pt>
                <c:pt idx="370" formatCode="0.00">
                  <c:v>35.729999999999997</c:v>
                </c:pt>
                <c:pt idx="371" formatCode="0.00">
                  <c:v>25.23</c:v>
                </c:pt>
                <c:pt idx="372" formatCode="0.00">
                  <c:v>25.23</c:v>
                </c:pt>
                <c:pt idx="373" formatCode="0.00">
                  <c:v>12.51</c:v>
                </c:pt>
                <c:pt idx="374" formatCode="0.00">
                  <c:v>15.05</c:v>
                </c:pt>
                <c:pt idx="375" formatCode="0.00">
                  <c:v>41.31</c:v>
                </c:pt>
                <c:pt idx="376" formatCode="0.00">
                  <c:v>39.340000000000003</c:v>
                </c:pt>
                <c:pt idx="377" formatCode="0.00">
                  <c:v>10.65</c:v>
                </c:pt>
                <c:pt idx="378" formatCode="0.00">
                  <c:v>18.95</c:v>
                </c:pt>
                <c:pt idx="379" formatCode="0.00">
                  <c:v>9.43</c:v>
                </c:pt>
                <c:pt idx="380" formatCode="0.00">
                  <c:v>3.41</c:v>
                </c:pt>
                <c:pt idx="381" formatCode="0.00">
                  <c:v>7.7</c:v>
                </c:pt>
                <c:pt idx="382" formatCode="0.00">
                  <c:v>7.56</c:v>
                </c:pt>
                <c:pt idx="383" formatCode="0.00">
                  <c:v>9.8000000000000007</c:v>
                </c:pt>
                <c:pt idx="384" formatCode="0.00">
                  <c:v>6.65</c:v>
                </c:pt>
                <c:pt idx="385" formatCode="0.00">
                  <c:v>11.89</c:v>
                </c:pt>
                <c:pt idx="386" formatCode="0.00">
                  <c:v>13.89</c:v>
                </c:pt>
                <c:pt idx="387" formatCode="0.00">
                  <c:v>12.31</c:v>
                </c:pt>
                <c:pt idx="388" formatCode="0.00">
                  <c:v>10.45</c:v>
                </c:pt>
                <c:pt idx="389" formatCode="0.00">
                  <c:v>10.44</c:v>
                </c:pt>
                <c:pt idx="390" formatCode="0.00">
                  <c:v>25.55</c:v>
                </c:pt>
                <c:pt idx="391" formatCode="0.00">
                  <c:v>13</c:v>
                </c:pt>
                <c:pt idx="392" formatCode="0.00">
                  <c:v>9.86</c:v>
                </c:pt>
                <c:pt idx="393" formatCode="0.00">
                  <c:v>14.79</c:v>
                </c:pt>
                <c:pt idx="394" formatCode="0.00">
                  <c:v>12.09</c:v>
                </c:pt>
                <c:pt idx="395" formatCode="0.00">
                  <c:v>16.84</c:v>
                </c:pt>
                <c:pt idx="396" formatCode="0.00">
                  <c:v>13.33</c:v>
                </c:pt>
                <c:pt idx="397" formatCode="0.00">
                  <c:v>29.34</c:v>
                </c:pt>
                <c:pt idx="398" formatCode="0.00">
                  <c:v>12.8</c:v>
                </c:pt>
                <c:pt idx="399" formatCode="0.00">
                  <c:v>6.77</c:v>
                </c:pt>
                <c:pt idx="400" formatCode="0.00">
                  <c:v>10.019</c:v>
                </c:pt>
                <c:pt idx="401" formatCode="0.00">
                  <c:v>13.725</c:v>
                </c:pt>
                <c:pt idx="402" formatCode="0.00">
                  <c:v>25.655999999999999</c:v>
                </c:pt>
                <c:pt idx="403" formatCode="0.00">
                  <c:v>18.484000000000002</c:v>
                </c:pt>
                <c:pt idx="404" formatCode="0.00">
                  <c:v>25.367999999999999</c:v>
                </c:pt>
                <c:pt idx="405" formatCode="0.00">
                  <c:v>10.581</c:v>
                </c:pt>
                <c:pt idx="406" formatCode="0.00">
                  <c:v>11.423</c:v>
                </c:pt>
                <c:pt idx="407" formatCode="0.00">
                  <c:v>22.433</c:v>
                </c:pt>
                <c:pt idx="408" formatCode="0.00">
                  <c:v>18.390999999999998</c:v>
                </c:pt>
                <c:pt idx="409" formatCode="0.00">
                  <c:v>17.888000000000002</c:v>
                </c:pt>
                <c:pt idx="410" formatCode="0.00">
                  <c:v>38.06</c:v>
                </c:pt>
                <c:pt idx="411" formatCode="0.00">
                  <c:v>63.732999999999997</c:v>
                </c:pt>
                <c:pt idx="412" formatCode="0.00">
                  <c:v>17.475999999999999</c:v>
                </c:pt>
                <c:pt idx="413" formatCode="0.00">
                  <c:v>9.1780000000000008</c:v>
                </c:pt>
                <c:pt idx="414" formatCode="0.00">
                  <c:v>21.27</c:v>
                </c:pt>
                <c:pt idx="415" formatCode="0.00">
                  <c:v>26.06</c:v>
                </c:pt>
                <c:pt idx="416" formatCode="0.00">
                  <c:v>16.34</c:v>
                </c:pt>
                <c:pt idx="417" formatCode="0.00">
                  <c:v>23.812000000000001</c:v>
                </c:pt>
                <c:pt idx="418" formatCode="0.00">
                  <c:v>13.004</c:v>
                </c:pt>
                <c:pt idx="419" formatCode="0.00">
                  <c:v>36.454999999999998</c:v>
                </c:pt>
                <c:pt idx="420" formatCode="0.00">
                  <c:v>17.969000000000001</c:v>
                </c:pt>
                <c:pt idx="421" formatCode="0.00">
                  <c:v>18.564</c:v>
                </c:pt>
                <c:pt idx="422" formatCode="0.00">
                  <c:v>14.64</c:v>
                </c:pt>
                <c:pt idx="423" formatCode="0.00">
                  <c:v>24.959</c:v>
                </c:pt>
                <c:pt idx="424" formatCode="0.00">
                  <c:v>29.151</c:v>
                </c:pt>
                <c:pt idx="425" formatCode="0.00">
                  <c:v>14.977</c:v>
                </c:pt>
                <c:pt idx="426" formatCode="0.00">
                  <c:v>15.377000000000001</c:v>
                </c:pt>
                <c:pt idx="427" formatCode="0.00">
                  <c:v>17.654</c:v>
                </c:pt>
                <c:pt idx="428" formatCode="0.00">
                  <c:v>15.768000000000001</c:v>
                </c:pt>
              </c:numCache>
            </c:numRef>
          </c:xVal>
          <c:yVal>
            <c:numRef>
              <c:f>Solo_Selec_Garr!$H$2:$H$430</c:f>
              <c:numCache>
                <c:formatCode>0.0</c:formatCode>
                <c:ptCount val="429"/>
                <c:pt idx="0">
                  <c:v>298</c:v>
                </c:pt>
                <c:pt idx="1">
                  <c:v>260</c:v>
                </c:pt>
                <c:pt idx="2">
                  <c:v>65</c:v>
                </c:pt>
                <c:pt idx="3">
                  <c:v>42</c:v>
                </c:pt>
                <c:pt idx="4">
                  <c:v>19</c:v>
                </c:pt>
                <c:pt idx="5">
                  <c:v>31</c:v>
                </c:pt>
                <c:pt idx="6">
                  <c:v>204</c:v>
                </c:pt>
                <c:pt idx="7">
                  <c:v>56</c:v>
                </c:pt>
                <c:pt idx="8">
                  <c:v>14</c:v>
                </c:pt>
                <c:pt idx="9">
                  <c:v>87</c:v>
                </c:pt>
                <c:pt idx="10">
                  <c:v>129</c:v>
                </c:pt>
                <c:pt idx="11">
                  <c:v>24</c:v>
                </c:pt>
                <c:pt idx="12">
                  <c:v>96</c:v>
                </c:pt>
                <c:pt idx="13">
                  <c:v>72</c:v>
                </c:pt>
                <c:pt idx="14">
                  <c:v>29</c:v>
                </c:pt>
                <c:pt idx="15">
                  <c:v>189</c:v>
                </c:pt>
                <c:pt idx="16">
                  <c:v>63</c:v>
                </c:pt>
                <c:pt idx="17">
                  <c:v>99</c:v>
                </c:pt>
                <c:pt idx="18">
                  <c:v>190</c:v>
                </c:pt>
                <c:pt idx="19">
                  <c:v>44</c:v>
                </c:pt>
                <c:pt idx="20">
                  <c:v>147</c:v>
                </c:pt>
                <c:pt idx="21">
                  <c:v>72</c:v>
                </c:pt>
                <c:pt idx="22">
                  <c:v>70</c:v>
                </c:pt>
                <c:pt idx="23">
                  <c:v>47</c:v>
                </c:pt>
                <c:pt idx="24">
                  <c:v>34</c:v>
                </c:pt>
                <c:pt idx="25">
                  <c:v>453</c:v>
                </c:pt>
                <c:pt idx="26">
                  <c:v>125</c:v>
                </c:pt>
                <c:pt idx="27">
                  <c:v>208</c:v>
                </c:pt>
                <c:pt idx="28">
                  <c:v>67</c:v>
                </c:pt>
                <c:pt idx="29">
                  <c:v>43</c:v>
                </c:pt>
                <c:pt idx="30">
                  <c:v>229</c:v>
                </c:pt>
                <c:pt idx="31">
                  <c:v>80</c:v>
                </c:pt>
                <c:pt idx="32">
                  <c:v>892</c:v>
                </c:pt>
                <c:pt idx="33">
                  <c:v>100</c:v>
                </c:pt>
                <c:pt idx="34">
                  <c:v>75</c:v>
                </c:pt>
                <c:pt idx="35">
                  <c:v>36</c:v>
                </c:pt>
                <c:pt idx="36">
                  <c:v>39</c:v>
                </c:pt>
                <c:pt idx="37">
                  <c:v>79</c:v>
                </c:pt>
                <c:pt idx="38">
                  <c:v>35</c:v>
                </c:pt>
                <c:pt idx="39">
                  <c:v>71</c:v>
                </c:pt>
                <c:pt idx="40">
                  <c:v>81</c:v>
                </c:pt>
                <c:pt idx="41">
                  <c:v>47</c:v>
                </c:pt>
                <c:pt idx="42">
                  <c:v>37</c:v>
                </c:pt>
                <c:pt idx="43">
                  <c:v>45</c:v>
                </c:pt>
                <c:pt idx="44">
                  <c:v>116</c:v>
                </c:pt>
                <c:pt idx="45">
                  <c:v>43</c:v>
                </c:pt>
                <c:pt idx="46">
                  <c:v>35</c:v>
                </c:pt>
                <c:pt idx="47">
                  <c:v>38</c:v>
                </c:pt>
                <c:pt idx="48">
                  <c:v>43</c:v>
                </c:pt>
                <c:pt idx="49">
                  <c:v>83</c:v>
                </c:pt>
                <c:pt idx="50">
                  <c:v>39</c:v>
                </c:pt>
                <c:pt idx="51">
                  <c:v>22</c:v>
                </c:pt>
                <c:pt idx="52">
                  <c:v>84</c:v>
                </c:pt>
                <c:pt idx="53">
                  <c:v>62</c:v>
                </c:pt>
                <c:pt idx="54">
                  <c:v>64</c:v>
                </c:pt>
                <c:pt idx="55">
                  <c:v>78</c:v>
                </c:pt>
                <c:pt idx="56">
                  <c:v>16</c:v>
                </c:pt>
                <c:pt idx="57">
                  <c:v>21</c:v>
                </c:pt>
                <c:pt idx="58">
                  <c:v>358</c:v>
                </c:pt>
                <c:pt idx="59">
                  <c:v>37</c:v>
                </c:pt>
                <c:pt idx="60">
                  <c:v>16</c:v>
                </c:pt>
                <c:pt idx="61">
                  <c:v>38</c:v>
                </c:pt>
                <c:pt idx="62">
                  <c:v>167</c:v>
                </c:pt>
                <c:pt idx="63">
                  <c:v>13</c:v>
                </c:pt>
                <c:pt idx="64">
                  <c:v>344</c:v>
                </c:pt>
                <c:pt idx="65">
                  <c:v>95</c:v>
                </c:pt>
                <c:pt idx="66">
                  <c:v>29</c:v>
                </c:pt>
                <c:pt idx="67">
                  <c:v>68</c:v>
                </c:pt>
                <c:pt idx="68">
                  <c:v>306</c:v>
                </c:pt>
                <c:pt idx="69">
                  <c:v>45</c:v>
                </c:pt>
                <c:pt idx="70">
                  <c:v>96</c:v>
                </c:pt>
                <c:pt idx="71">
                  <c:v>21</c:v>
                </c:pt>
                <c:pt idx="72">
                  <c:v>15</c:v>
                </c:pt>
                <c:pt idx="73">
                  <c:v>73</c:v>
                </c:pt>
                <c:pt idx="74">
                  <c:v>465</c:v>
                </c:pt>
                <c:pt idx="75">
                  <c:v>26</c:v>
                </c:pt>
                <c:pt idx="76">
                  <c:v>24</c:v>
                </c:pt>
                <c:pt idx="77">
                  <c:v>294</c:v>
                </c:pt>
                <c:pt idx="78">
                  <c:v>329</c:v>
                </c:pt>
                <c:pt idx="79">
                  <c:v>1137</c:v>
                </c:pt>
                <c:pt idx="80">
                  <c:v>842</c:v>
                </c:pt>
                <c:pt idx="81">
                  <c:v>248</c:v>
                </c:pt>
                <c:pt idx="82">
                  <c:v>246</c:v>
                </c:pt>
                <c:pt idx="83">
                  <c:v>207</c:v>
                </c:pt>
                <c:pt idx="84">
                  <c:v>351</c:v>
                </c:pt>
                <c:pt idx="85">
                  <c:v>324</c:v>
                </c:pt>
                <c:pt idx="86">
                  <c:v>327</c:v>
                </c:pt>
                <c:pt idx="87">
                  <c:v>224</c:v>
                </c:pt>
                <c:pt idx="88">
                  <c:v>167</c:v>
                </c:pt>
                <c:pt idx="89">
                  <c:v>85</c:v>
                </c:pt>
                <c:pt idx="90">
                  <c:v>41</c:v>
                </c:pt>
                <c:pt idx="91">
                  <c:v>121</c:v>
                </c:pt>
                <c:pt idx="92">
                  <c:v>88</c:v>
                </c:pt>
                <c:pt idx="93">
                  <c:v>77</c:v>
                </c:pt>
                <c:pt idx="94">
                  <c:v>86</c:v>
                </c:pt>
                <c:pt idx="95">
                  <c:v>749</c:v>
                </c:pt>
                <c:pt idx="96">
                  <c:v>107</c:v>
                </c:pt>
                <c:pt idx="97">
                  <c:v>220</c:v>
                </c:pt>
                <c:pt idx="98">
                  <c:v>262</c:v>
                </c:pt>
                <c:pt idx="99">
                  <c:v>723</c:v>
                </c:pt>
                <c:pt idx="100">
                  <c:v>275</c:v>
                </c:pt>
                <c:pt idx="101">
                  <c:v>69</c:v>
                </c:pt>
                <c:pt idx="102">
                  <c:v>1059</c:v>
                </c:pt>
                <c:pt idx="103">
                  <c:v>38</c:v>
                </c:pt>
                <c:pt idx="104">
                  <c:v>131</c:v>
                </c:pt>
                <c:pt idx="105">
                  <c:v>74</c:v>
                </c:pt>
                <c:pt idx="106">
                  <c:v>124</c:v>
                </c:pt>
                <c:pt idx="107">
                  <c:v>105</c:v>
                </c:pt>
                <c:pt idx="108">
                  <c:v>35</c:v>
                </c:pt>
                <c:pt idx="109">
                  <c:v>95</c:v>
                </c:pt>
                <c:pt idx="110">
                  <c:v>78</c:v>
                </c:pt>
                <c:pt idx="111">
                  <c:v>12</c:v>
                </c:pt>
                <c:pt idx="112">
                  <c:v>330</c:v>
                </c:pt>
                <c:pt idx="113">
                  <c:v>179</c:v>
                </c:pt>
                <c:pt idx="114">
                  <c:v>371</c:v>
                </c:pt>
                <c:pt idx="115">
                  <c:v>62</c:v>
                </c:pt>
                <c:pt idx="116">
                  <c:v>147</c:v>
                </c:pt>
                <c:pt idx="117">
                  <c:v>106</c:v>
                </c:pt>
                <c:pt idx="118">
                  <c:v>497</c:v>
                </c:pt>
                <c:pt idx="119">
                  <c:v>161</c:v>
                </c:pt>
                <c:pt idx="120">
                  <c:v>209</c:v>
                </c:pt>
                <c:pt idx="121">
                  <c:v>89</c:v>
                </c:pt>
                <c:pt idx="122">
                  <c:v>149</c:v>
                </c:pt>
                <c:pt idx="123">
                  <c:v>54</c:v>
                </c:pt>
                <c:pt idx="124">
                  <c:v>323</c:v>
                </c:pt>
                <c:pt idx="125">
                  <c:v>102</c:v>
                </c:pt>
                <c:pt idx="126">
                  <c:v>303</c:v>
                </c:pt>
                <c:pt idx="127">
                  <c:v>58</c:v>
                </c:pt>
                <c:pt idx="128">
                  <c:v>54</c:v>
                </c:pt>
                <c:pt idx="129">
                  <c:v>103</c:v>
                </c:pt>
                <c:pt idx="130">
                  <c:v>286</c:v>
                </c:pt>
                <c:pt idx="131">
                  <c:v>550</c:v>
                </c:pt>
                <c:pt idx="132">
                  <c:v>207</c:v>
                </c:pt>
                <c:pt idx="133">
                  <c:v>556</c:v>
                </c:pt>
                <c:pt idx="134">
                  <c:v>256</c:v>
                </c:pt>
                <c:pt idx="135">
                  <c:v>341</c:v>
                </c:pt>
                <c:pt idx="136">
                  <c:v>274</c:v>
                </c:pt>
                <c:pt idx="137">
                  <c:v>57</c:v>
                </c:pt>
                <c:pt idx="138">
                  <c:v>76</c:v>
                </c:pt>
                <c:pt idx="139">
                  <c:v>121</c:v>
                </c:pt>
                <c:pt idx="140">
                  <c:v>301</c:v>
                </c:pt>
                <c:pt idx="141">
                  <c:v>528</c:v>
                </c:pt>
                <c:pt idx="142">
                  <c:v>114</c:v>
                </c:pt>
                <c:pt idx="143">
                  <c:v>343</c:v>
                </c:pt>
                <c:pt idx="144">
                  <c:v>209</c:v>
                </c:pt>
                <c:pt idx="145">
                  <c:v>76</c:v>
                </c:pt>
                <c:pt idx="146">
                  <c:v>103</c:v>
                </c:pt>
                <c:pt idx="147">
                  <c:v>166</c:v>
                </c:pt>
                <c:pt idx="148">
                  <c:v>93</c:v>
                </c:pt>
                <c:pt idx="149">
                  <c:v>344</c:v>
                </c:pt>
                <c:pt idx="150">
                  <c:v>247</c:v>
                </c:pt>
                <c:pt idx="151">
                  <c:v>56</c:v>
                </c:pt>
                <c:pt idx="152">
                  <c:v>156</c:v>
                </c:pt>
                <c:pt idx="153">
                  <c:v>74</c:v>
                </c:pt>
                <c:pt idx="154">
                  <c:v>89</c:v>
                </c:pt>
                <c:pt idx="155">
                  <c:v>50</c:v>
                </c:pt>
                <c:pt idx="156">
                  <c:v>254</c:v>
                </c:pt>
                <c:pt idx="157">
                  <c:v>440</c:v>
                </c:pt>
                <c:pt idx="158">
                  <c:v>274</c:v>
                </c:pt>
                <c:pt idx="159">
                  <c:v>191</c:v>
                </c:pt>
                <c:pt idx="160">
                  <c:v>153</c:v>
                </c:pt>
                <c:pt idx="161">
                  <c:v>70</c:v>
                </c:pt>
                <c:pt idx="162">
                  <c:v>191</c:v>
                </c:pt>
                <c:pt idx="163">
                  <c:v>175</c:v>
                </c:pt>
                <c:pt idx="164">
                  <c:v>230</c:v>
                </c:pt>
                <c:pt idx="165">
                  <c:v>257</c:v>
                </c:pt>
                <c:pt idx="166">
                  <c:v>256</c:v>
                </c:pt>
                <c:pt idx="167">
                  <c:v>256</c:v>
                </c:pt>
                <c:pt idx="168">
                  <c:v>18</c:v>
                </c:pt>
                <c:pt idx="169">
                  <c:v>288</c:v>
                </c:pt>
                <c:pt idx="170">
                  <c:v>38</c:v>
                </c:pt>
                <c:pt idx="171">
                  <c:v>73</c:v>
                </c:pt>
                <c:pt idx="172">
                  <c:v>242</c:v>
                </c:pt>
                <c:pt idx="173">
                  <c:v>61</c:v>
                </c:pt>
                <c:pt idx="174">
                  <c:v>14</c:v>
                </c:pt>
                <c:pt idx="175">
                  <c:v>29</c:v>
                </c:pt>
                <c:pt idx="176">
                  <c:v>5</c:v>
                </c:pt>
                <c:pt idx="177">
                  <c:v>29</c:v>
                </c:pt>
                <c:pt idx="178">
                  <c:v>31</c:v>
                </c:pt>
                <c:pt idx="179">
                  <c:v>27</c:v>
                </c:pt>
                <c:pt idx="180">
                  <c:v>29</c:v>
                </c:pt>
                <c:pt idx="181">
                  <c:v>32</c:v>
                </c:pt>
                <c:pt idx="182">
                  <c:v>55</c:v>
                </c:pt>
                <c:pt idx="183">
                  <c:v>39</c:v>
                </c:pt>
                <c:pt idx="184">
                  <c:v>30</c:v>
                </c:pt>
                <c:pt idx="185">
                  <c:v>22</c:v>
                </c:pt>
                <c:pt idx="186">
                  <c:v>32</c:v>
                </c:pt>
                <c:pt idx="187">
                  <c:v>29</c:v>
                </c:pt>
                <c:pt idx="188">
                  <c:v>43</c:v>
                </c:pt>
                <c:pt idx="189">
                  <c:v>28</c:v>
                </c:pt>
                <c:pt idx="190">
                  <c:v>39</c:v>
                </c:pt>
                <c:pt idx="191">
                  <c:v>32</c:v>
                </c:pt>
                <c:pt idx="192">
                  <c:v>26</c:v>
                </c:pt>
                <c:pt idx="193">
                  <c:v>27</c:v>
                </c:pt>
                <c:pt idx="194">
                  <c:v>29</c:v>
                </c:pt>
                <c:pt idx="195">
                  <c:v>68</c:v>
                </c:pt>
                <c:pt idx="196">
                  <c:v>29</c:v>
                </c:pt>
                <c:pt idx="197">
                  <c:v>26</c:v>
                </c:pt>
                <c:pt idx="198">
                  <c:v>26</c:v>
                </c:pt>
                <c:pt idx="199">
                  <c:v>32</c:v>
                </c:pt>
                <c:pt idx="200">
                  <c:v>31</c:v>
                </c:pt>
                <c:pt idx="201">
                  <c:v>29</c:v>
                </c:pt>
                <c:pt idx="202">
                  <c:v>26</c:v>
                </c:pt>
                <c:pt idx="203">
                  <c:v>22</c:v>
                </c:pt>
                <c:pt idx="204">
                  <c:v>36</c:v>
                </c:pt>
                <c:pt idx="205">
                  <c:v>30</c:v>
                </c:pt>
                <c:pt idx="206">
                  <c:v>27</c:v>
                </c:pt>
                <c:pt idx="207">
                  <c:v>25</c:v>
                </c:pt>
                <c:pt idx="208">
                  <c:v>39</c:v>
                </c:pt>
                <c:pt idx="209">
                  <c:v>39</c:v>
                </c:pt>
                <c:pt idx="210">
                  <c:v>9</c:v>
                </c:pt>
                <c:pt idx="211">
                  <c:v>24</c:v>
                </c:pt>
                <c:pt idx="212">
                  <c:v>27</c:v>
                </c:pt>
                <c:pt idx="213">
                  <c:v>28</c:v>
                </c:pt>
                <c:pt idx="214">
                  <c:v>25</c:v>
                </c:pt>
                <c:pt idx="215">
                  <c:v>10</c:v>
                </c:pt>
                <c:pt idx="216">
                  <c:v>22</c:v>
                </c:pt>
                <c:pt idx="217">
                  <c:v>44</c:v>
                </c:pt>
                <c:pt idx="218">
                  <c:v>28</c:v>
                </c:pt>
                <c:pt idx="219">
                  <c:v>26</c:v>
                </c:pt>
                <c:pt idx="220">
                  <c:v>25</c:v>
                </c:pt>
                <c:pt idx="221">
                  <c:v>26</c:v>
                </c:pt>
                <c:pt idx="222">
                  <c:v>20</c:v>
                </c:pt>
                <c:pt idx="223">
                  <c:v>29</c:v>
                </c:pt>
                <c:pt idx="224">
                  <c:v>23</c:v>
                </c:pt>
                <c:pt idx="225">
                  <c:v>27</c:v>
                </c:pt>
                <c:pt idx="226">
                  <c:v>25</c:v>
                </c:pt>
                <c:pt idx="227">
                  <c:v>24</c:v>
                </c:pt>
                <c:pt idx="228">
                  <c:v>28</c:v>
                </c:pt>
                <c:pt idx="229">
                  <c:v>26</c:v>
                </c:pt>
                <c:pt idx="230">
                  <c:v>25</c:v>
                </c:pt>
                <c:pt idx="231">
                  <c:v>27</c:v>
                </c:pt>
                <c:pt idx="232">
                  <c:v>24</c:v>
                </c:pt>
                <c:pt idx="233">
                  <c:v>10</c:v>
                </c:pt>
                <c:pt idx="234">
                  <c:v>26</c:v>
                </c:pt>
                <c:pt idx="235">
                  <c:v>13</c:v>
                </c:pt>
                <c:pt idx="236">
                  <c:v>36</c:v>
                </c:pt>
                <c:pt idx="237">
                  <c:v>37</c:v>
                </c:pt>
                <c:pt idx="238">
                  <c:v>27</c:v>
                </c:pt>
                <c:pt idx="239">
                  <c:v>39</c:v>
                </c:pt>
                <c:pt idx="240">
                  <c:v>25</c:v>
                </c:pt>
                <c:pt idx="241">
                  <c:v>51</c:v>
                </c:pt>
                <c:pt idx="242">
                  <c:v>25</c:v>
                </c:pt>
                <c:pt idx="243">
                  <c:v>52</c:v>
                </c:pt>
                <c:pt idx="244">
                  <c:v>24</c:v>
                </c:pt>
                <c:pt idx="245">
                  <c:v>13</c:v>
                </c:pt>
                <c:pt idx="246">
                  <c:v>15</c:v>
                </c:pt>
                <c:pt idx="247">
                  <c:v>16</c:v>
                </c:pt>
                <c:pt idx="248">
                  <c:v>18</c:v>
                </c:pt>
                <c:pt idx="249">
                  <c:v>19</c:v>
                </c:pt>
                <c:pt idx="250">
                  <c:v>19</c:v>
                </c:pt>
                <c:pt idx="251">
                  <c:v>19</c:v>
                </c:pt>
                <c:pt idx="252">
                  <c:v>69</c:v>
                </c:pt>
                <c:pt idx="253">
                  <c:v>50</c:v>
                </c:pt>
                <c:pt idx="254">
                  <c:v>61</c:v>
                </c:pt>
                <c:pt idx="255">
                  <c:v>56</c:v>
                </c:pt>
                <c:pt idx="256">
                  <c:v>33</c:v>
                </c:pt>
                <c:pt idx="257">
                  <c:v>69</c:v>
                </c:pt>
                <c:pt idx="258">
                  <c:v>82</c:v>
                </c:pt>
                <c:pt idx="259">
                  <c:v>101</c:v>
                </c:pt>
                <c:pt idx="260">
                  <c:v>28</c:v>
                </c:pt>
                <c:pt idx="261">
                  <c:v>34</c:v>
                </c:pt>
                <c:pt idx="262">
                  <c:v>102</c:v>
                </c:pt>
                <c:pt idx="263">
                  <c:v>22</c:v>
                </c:pt>
                <c:pt idx="264">
                  <c:v>37</c:v>
                </c:pt>
                <c:pt idx="265">
                  <c:v>162</c:v>
                </c:pt>
                <c:pt idx="266">
                  <c:v>235</c:v>
                </c:pt>
                <c:pt idx="267">
                  <c:v>19</c:v>
                </c:pt>
                <c:pt idx="268">
                  <c:v>19</c:v>
                </c:pt>
                <c:pt idx="269">
                  <c:v>32</c:v>
                </c:pt>
                <c:pt idx="270">
                  <c:v>30</c:v>
                </c:pt>
                <c:pt idx="271">
                  <c:v>30</c:v>
                </c:pt>
                <c:pt idx="272">
                  <c:v>32</c:v>
                </c:pt>
                <c:pt idx="273">
                  <c:v>36</c:v>
                </c:pt>
                <c:pt idx="274">
                  <c:v>28</c:v>
                </c:pt>
                <c:pt idx="275">
                  <c:v>33</c:v>
                </c:pt>
                <c:pt idx="276">
                  <c:v>35</c:v>
                </c:pt>
                <c:pt idx="277">
                  <c:v>69</c:v>
                </c:pt>
                <c:pt idx="278">
                  <c:v>31</c:v>
                </c:pt>
                <c:pt idx="279">
                  <c:v>33</c:v>
                </c:pt>
                <c:pt idx="280">
                  <c:v>44</c:v>
                </c:pt>
                <c:pt idx="281">
                  <c:v>34</c:v>
                </c:pt>
                <c:pt idx="282">
                  <c:v>46</c:v>
                </c:pt>
                <c:pt idx="283">
                  <c:v>27</c:v>
                </c:pt>
                <c:pt idx="284">
                  <c:v>28</c:v>
                </c:pt>
                <c:pt idx="285">
                  <c:v>68</c:v>
                </c:pt>
                <c:pt idx="286">
                  <c:v>37</c:v>
                </c:pt>
                <c:pt idx="287">
                  <c:v>26</c:v>
                </c:pt>
                <c:pt idx="288">
                  <c:v>37</c:v>
                </c:pt>
                <c:pt idx="289">
                  <c:v>33</c:v>
                </c:pt>
                <c:pt idx="290">
                  <c:v>30</c:v>
                </c:pt>
                <c:pt idx="291">
                  <c:v>29</c:v>
                </c:pt>
                <c:pt idx="292">
                  <c:v>33</c:v>
                </c:pt>
                <c:pt idx="293">
                  <c:v>32</c:v>
                </c:pt>
                <c:pt idx="294">
                  <c:v>29</c:v>
                </c:pt>
                <c:pt idx="295">
                  <c:v>51</c:v>
                </c:pt>
                <c:pt idx="296">
                  <c:v>32</c:v>
                </c:pt>
                <c:pt idx="297">
                  <c:v>37</c:v>
                </c:pt>
                <c:pt idx="298">
                  <c:v>31</c:v>
                </c:pt>
                <c:pt idx="299">
                  <c:v>34</c:v>
                </c:pt>
                <c:pt idx="300">
                  <c:v>32</c:v>
                </c:pt>
                <c:pt idx="301">
                  <c:v>86</c:v>
                </c:pt>
                <c:pt idx="302">
                  <c:v>77</c:v>
                </c:pt>
                <c:pt idx="303">
                  <c:v>117</c:v>
                </c:pt>
                <c:pt idx="304">
                  <c:v>33</c:v>
                </c:pt>
                <c:pt idx="305">
                  <c:v>31</c:v>
                </c:pt>
                <c:pt idx="306">
                  <c:v>34</c:v>
                </c:pt>
                <c:pt idx="307">
                  <c:v>28</c:v>
                </c:pt>
                <c:pt idx="308">
                  <c:v>41</c:v>
                </c:pt>
                <c:pt idx="309">
                  <c:v>18</c:v>
                </c:pt>
                <c:pt idx="310">
                  <c:v>30</c:v>
                </c:pt>
                <c:pt idx="311">
                  <c:v>31</c:v>
                </c:pt>
                <c:pt idx="312">
                  <c:v>23</c:v>
                </c:pt>
                <c:pt idx="313">
                  <c:v>30</c:v>
                </c:pt>
                <c:pt idx="314">
                  <c:v>22</c:v>
                </c:pt>
                <c:pt idx="315">
                  <c:v>42</c:v>
                </c:pt>
                <c:pt idx="316">
                  <c:v>32</c:v>
                </c:pt>
                <c:pt idx="317">
                  <c:v>30</c:v>
                </c:pt>
                <c:pt idx="318">
                  <c:v>30</c:v>
                </c:pt>
                <c:pt idx="319">
                  <c:v>30</c:v>
                </c:pt>
                <c:pt idx="320">
                  <c:v>39</c:v>
                </c:pt>
                <c:pt idx="321">
                  <c:v>44</c:v>
                </c:pt>
                <c:pt idx="322">
                  <c:v>32</c:v>
                </c:pt>
                <c:pt idx="323">
                  <c:v>54</c:v>
                </c:pt>
                <c:pt idx="324">
                  <c:v>17</c:v>
                </c:pt>
                <c:pt idx="325">
                  <c:v>18</c:v>
                </c:pt>
                <c:pt idx="326">
                  <c:v>28</c:v>
                </c:pt>
                <c:pt idx="327">
                  <c:v>29</c:v>
                </c:pt>
                <c:pt idx="328">
                  <c:v>34</c:v>
                </c:pt>
                <c:pt idx="329">
                  <c:v>30</c:v>
                </c:pt>
                <c:pt idx="330">
                  <c:v>31</c:v>
                </c:pt>
                <c:pt idx="331">
                  <c:v>64</c:v>
                </c:pt>
                <c:pt idx="332">
                  <c:v>70</c:v>
                </c:pt>
                <c:pt idx="333">
                  <c:v>57</c:v>
                </c:pt>
                <c:pt idx="334">
                  <c:v>39</c:v>
                </c:pt>
                <c:pt idx="335">
                  <c:v>15</c:v>
                </c:pt>
                <c:pt idx="336">
                  <c:v>140</c:v>
                </c:pt>
                <c:pt idx="337">
                  <c:v>25</c:v>
                </c:pt>
                <c:pt idx="338">
                  <c:v>14</c:v>
                </c:pt>
                <c:pt idx="339">
                  <c:v>25</c:v>
                </c:pt>
                <c:pt idx="340">
                  <c:v>33</c:v>
                </c:pt>
                <c:pt idx="341">
                  <c:v>33</c:v>
                </c:pt>
                <c:pt idx="342">
                  <c:v>51</c:v>
                </c:pt>
                <c:pt idx="343">
                  <c:v>154</c:v>
                </c:pt>
                <c:pt idx="344">
                  <c:v>29</c:v>
                </c:pt>
                <c:pt idx="345">
                  <c:v>82</c:v>
                </c:pt>
                <c:pt idx="346">
                  <c:v>217</c:v>
                </c:pt>
                <c:pt idx="347">
                  <c:v>201</c:v>
                </c:pt>
                <c:pt idx="348">
                  <c:v>120</c:v>
                </c:pt>
                <c:pt idx="349">
                  <c:v>73</c:v>
                </c:pt>
                <c:pt idx="350">
                  <c:v>876</c:v>
                </c:pt>
                <c:pt idx="351">
                  <c:v>63</c:v>
                </c:pt>
                <c:pt idx="352">
                  <c:v>183</c:v>
                </c:pt>
                <c:pt idx="353">
                  <c:v>183</c:v>
                </c:pt>
                <c:pt idx="354">
                  <c:v>52</c:v>
                </c:pt>
                <c:pt idx="355">
                  <c:v>52</c:v>
                </c:pt>
                <c:pt idx="356">
                  <c:v>71</c:v>
                </c:pt>
                <c:pt idx="357">
                  <c:v>116</c:v>
                </c:pt>
                <c:pt idx="358">
                  <c:v>303</c:v>
                </c:pt>
                <c:pt idx="359">
                  <c:v>101</c:v>
                </c:pt>
                <c:pt idx="360">
                  <c:v>39</c:v>
                </c:pt>
                <c:pt idx="361">
                  <c:v>48</c:v>
                </c:pt>
                <c:pt idx="362">
                  <c:v>268</c:v>
                </c:pt>
                <c:pt idx="363">
                  <c:v>79</c:v>
                </c:pt>
                <c:pt idx="364">
                  <c:v>154</c:v>
                </c:pt>
                <c:pt idx="365">
                  <c:v>48</c:v>
                </c:pt>
                <c:pt idx="366">
                  <c:v>34</c:v>
                </c:pt>
                <c:pt idx="367">
                  <c:v>118</c:v>
                </c:pt>
                <c:pt idx="368">
                  <c:v>116</c:v>
                </c:pt>
                <c:pt idx="369">
                  <c:v>2004</c:v>
                </c:pt>
                <c:pt idx="370">
                  <c:v>184</c:v>
                </c:pt>
                <c:pt idx="371">
                  <c:v>244</c:v>
                </c:pt>
                <c:pt idx="372">
                  <c:v>386</c:v>
                </c:pt>
                <c:pt idx="373">
                  <c:v>52</c:v>
                </c:pt>
                <c:pt idx="374">
                  <c:v>167</c:v>
                </c:pt>
                <c:pt idx="375">
                  <c:v>493</c:v>
                </c:pt>
                <c:pt idx="376">
                  <c:v>295</c:v>
                </c:pt>
                <c:pt idx="377">
                  <c:v>351</c:v>
                </c:pt>
                <c:pt idx="378">
                  <c:v>419</c:v>
                </c:pt>
                <c:pt idx="379">
                  <c:v>159</c:v>
                </c:pt>
                <c:pt idx="380">
                  <c:v>138</c:v>
                </c:pt>
                <c:pt idx="381">
                  <c:v>95</c:v>
                </c:pt>
                <c:pt idx="382">
                  <c:v>32</c:v>
                </c:pt>
                <c:pt idx="383">
                  <c:v>26</c:v>
                </c:pt>
                <c:pt idx="384">
                  <c:v>145</c:v>
                </c:pt>
                <c:pt idx="385">
                  <c:v>189</c:v>
                </c:pt>
                <c:pt idx="386">
                  <c:v>255</c:v>
                </c:pt>
                <c:pt idx="387">
                  <c:v>67</c:v>
                </c:pt>
                <c:pt idx="388">
                  <c:v>253</c:v>
                </c:pt>
                <c:pt idx="389">
                  <c:v>463</c:v>
                </c:pt>
                <c:pt idx="390">
                  <c:v>509</c:v>
                </c:pt>
                <c:pt idx="391">
                  <c:v>56</c:v>
                </c:pt>
                <c:pt idx="392">
                  <c:v>486</c:v>
                </c:pt>
                <c:pt idx="393">
                  <c:v>599</c:v>
                </c:pt>
                <c:pt idx="394">
                  <c:v>67</c:v>
                </c:pt>
                <c:pt idx="395">
                  <c:v>392</c:v>
                </c:pt>
                <c:pt idx="396">
                  <c:v>181</c:v>
                </c:pt>
                <c:pt idx="397">
                  <c:v>547</c:v>
                </c:pt>
                <c:pt idx="398">
                  <c:v>114</c:v>
                </c:pt>
                <c:pt idx="399">
                  <c:v>95</c:v>
                </c:pt>
                <c:pt idx="400">
                  <c:v>39</c:v>
                </c:pt>
                <c:pt idx="401">
                  <c:v>365</c:v>
                </c:pt>
                <c:pt idx="402">
                  <c:v>238</c:v>
                </c:pt>
                <c:pt idx="403">
                  <c:v>131</c:v>
                </c:pt>
                <c:pt idx="404">
                  <c:v>159</c:v>
                </c:pt>
                <c:pt idx="405">
                  <c:v>50</c:v>
                </c:pt>
                <c:pt idx="406">
                  <c:v>51</c:v>
                </c:pt>
                <c:pt idx="407">
                  <c:v>217</c:v>
                </c:pt>
                <c:pt idx="408">
                  <c:v>34</c:v>
                </c:pt>
                <c:pt idx="409">
                  <c:v>511</c:v>
                </c:pt>
                <c:pt idx="410">
                  <c:v>614</c:v>
                </c:pt>
                <c:pt idx="411">
                  <c:v>374</c:v>
                </c:pt>
                <c:pt idx="412">
                  <c:v>70</c:v>
                </c:pt>
                <c:pt idx="413">
                  <c:v>48</c:v>
                </c:pt>
                <c:pt idx="414">
                  <c:v>156</c:v>
                </c:pt>
                <c:pt idx="415">
                  <c:v>175</c:v>
                </c:pt>
                <c:pt idx="416">
                  <c:v>153</c:v>
                </c:pt>
                <c:pt idx="417">
                  <c:v>276</c:v>
                </c:pt>
                <c:pt idx="418">
                  <c:v>368</c:v>
                </c:pt>
                <c:pt idx="419">
                  <c:v>435</c:v>
                </c:pt>
                <c:pt idx="420">
                  <c:v>138</c:v>
                </c:pt>
                <c:pt idx="421">
                  <c:v>120</c:v>
                </c:pt>
                <c:pt idx="422">
                  <c:v>89</c:v>
                </c:pt>
                <c:pt idx="423">
                  <c:v>144</c:v>
                </c:pt>
                <c:pt idx="424">
                  <c:v>100</c:v>
                </c:pt>
                <c:pt idx="425">
                  <c:v>75</c:v>
                </c:pt>
                <c:pt idx="426">
                  <c:v>40</c:v>
                </c:pt>
                <c:pt idx="427">
                  <c:v>57</c:v>
                </c:pt>
                <c:pt idx="428">
                  <c:v>109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FC5-46DE-837C-66B32AD43CD4}"/>
            </c:ext>
          </c:extLst>
        </c:ser>
        <c:ser>
          <c:idx val="1"/>
          <c:order val="1"/>
          <c:tx>
            <c:strRef>
              <c:f>Solo_Selec_Garr!$B$431</c:f>
              <c:strCache>
                <c:ptCount val="1"/>
                <c:pt idx="0">
                  <c:v>Pantagoras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rgbClr val="C00000"/>
              </a:solidFill>
              <a:ln w="9525">
                <a:noFill/>
              </a:ln>
              <a:effectLst/>
            </c:spPr>
          </c:marker>
          <c:xVal>
            <c:numRef>
              <c:f>Solo_Selec_Garr!$E$431:$E$436</c:f>
              <c:numCache>
                <c:formatCode>General</c:formatCode>
                <c:ptCount val="6"/>
                <c:pt idx="0">
                  <c:v>16.75</c:v>
                </c:pt>
                <c:pt idx="1">
                  <c:v>21.19</c:v>
                </c:pt>
                <c:pt idx="2">
                  <c:v>25.65</c:v>
                </c:pt>
                <c:pt idx="3">
                  <c:v>5.94</c:v>
                </c:pt>
                <c:pt idx="4">
                  <c:v>6.2</c:v>
                </c:pt>
                <c:pt idx="5">
                  <c:v>6.78</c:v>
                </c:pt>
              </c:numCache>
            </c:numRef>
          </c:xVal>
          <c:yVal>
            <c:numRef>
              <c:f>Solo_Selec_Garr!$H$431:$H$436</c:f>
              <c:numCache>
                <c:formatCode>General</c:formatCode>
                <c:ptCount val="6"/>
                <c:pt idx="0">
                  <c:v>37.9</c:v>
                </c:pt>
                <c:pt idx="1">
                  <c:v>69.099999999999994</c:v>
                </c:pt>
                <c:pt idx="2">
                  <c:v>46.1</c:v>
                </c:pt>
                <c:pt idx="3">
                  <c:v>70.400000000000006</c:v>
                </c:pt>
                <c:pt idx="4">
                  <c:v>50.4</c:v>
                </c:pt>
                <c:pt idx="5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FC5-46DE-837C-66B32AD43C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101208"/>
        <c:axId val="484101864"/>
      </c:scatterChart>
      <c:valAx>
        <c:axId val="48410120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Caudal (m3/s)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484101864"/>
        <c:crossesAt val="0.1"/>
        <c:crossBetween val="midCat"/>
      </c:valAx>
      <c:valAx>
        <c:axId val="484101864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C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484101208"/>
        <c:crossesAt val="0.1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10972429444099478"/>
          <c:y val="0.9353773256219079"/>
          <c:w val="0.82523065932496331"/>
          <c:h val="4.59938765839489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28574</xdr:colOff>
      <xdr:row>0</xdr:row>
      <xdr:rowOff>0</xdr:rowOff>
    </xdr:from>
    <xdr:to>
      <xdr:col>24</xdr:col>
      <xdr:colOff>175259</xdr:colOff>
      <xdr:row>13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63B40A7-87CB-4D86-A609-B17C3F9E19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38100</xdr:colOff>
      <xdr:row>15</xdr:row>
      <xdr:rowOff>47625</xdr:rowOff>
    </xdr:from>
    <xdr:to>
      <xdr:col>25</xdr:col>
      <xdr:colOff>421005</xdr:colOff>
      <xdr:row>41</xdr:row>
      <xdr:rowOff>95250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78EFE60-DA8D-451E-86A7-368DF728DE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28575</xdr:colOff>
      <xdr:row>43</xdr:row>
      <xdr:rowOff>57150</xdr:rowOff>
    </xdr:from>
    <xdr:to>
      <xdr:col>25</xdr:col>
      <xdr:colOff>87630</xdr:colOff>
      <xdr:row>69</xdr:row>
      <xdr:rowOff>106680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201E874-FFD2-4E94-953D-9A9DEB98E4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19050</xdr:colOff>
      <xdr:row>70</xdr:row>
      <xdr:rowOff>95250</xdr:rowOff>
    </xdr:from>
    <xdr:to>
      <xdr:col>25</xdr:col>
      <xdr:colOff>74295</xdr:colOff>
      <xdr:row>96</xdr:row>
      <xdr:rowOff>148590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978F021-66C7-43A1-9898-5672D92E2A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38100</xdr:colOff>
      <xdr:row>98</xdr:row>
      <xdr:rowOff>47625</xdr:rowOff>
    </xdr:from>
    <xdr:to>
      <xdr:col>25</xdr:col>
      <xdr:colOff>76200</xdr:colOff>
      <xdr:row>117</xdr:row>
      <xdr:rowOff>74295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2AE0106-0427-4564-B6D0-0A01EFC2C2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581025</xdr:colOff>
      <xdr:row>0</xdr:row>
      <xdr:rowOff>417195</xdr:rowOff>
    </xdr:from>
    <xdr:to>
      <xdr:col>23</xdr:col>
      <xdr:colOff>209550</xdr:colOff>
      <xdr:row>15</xdr:row>
      <xdr:rowOff>139065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5F390E1-DACD-49AF-AA6F-87BC70A999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</xdr:colOff>
      <xdr:row>16</xdr:row>
      <xdr:rowOff>171450</xdr:rowOff>
    </xdr:from>
    <xdr:to>
      <xdr:col>23</xdr:col>
      <xdr:colOff>428625</xdr:colOff>
      <xdr:row>39</xdr:row>
      <xdr:rowOff>91440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9834106-F007-4FDA-9B97-382385E5FD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581025</xdr:colOff>
      <xdr:row>0</xdr:row>
      <xdr:rowOff>417195</xdr:rowOff>
    </xdr:from>
    <xdr:to>
      <xdr:col>23</xdr:col>
      <xdr:colOff>209550</xdr:colOff>
      <xdr:row>15</xdr:row>
      <xdr:rowOff>139065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93D4D64-2795-4854-9F22-FC4A9F6382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</xdr:colOff>
      <xdr:row>16</xdr:row>
      <xdr:rowOff>171450</xdr:rowOff>
    </xdr:from>
    <xdr:to>
      <xdr:col>23</xdr:col>
      <xdr:colOff>428625</xdr:colOff>
      <xdr:row>39</xdr:row>
      <xdr:rowOff>91440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ACF49B5-4A2E-44E1-85FF-8290E5F320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581025</xdr:colOff>
      <xdr:row>0</xdr:row>
      <xdr:rowOff>417195</xdr:rowOff>
    </xdr:from>
    <xdr:to>
      <xdr:col>23</xdr:col>
      <xdr:colOff>209550</xdr:colOff>
      <xdr:row>15</xdr:row>
      <xdr:rowOff>139065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6C25E59-0989-4655-A5EA-BB6E08FA94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</xdr:colOff>
      <xdr:row>16</xdr:row>
      <xdr:rowOff>171450</xdr:rowOff>
    </xdr:from>
    <xdr:to>
      <xdr:col>23</xdr:col>
      <xdr:colOff>428625</xdr:colOff>
      <xdr:row>39</xdr:row>
      <xdr:rowOff>91440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554C728-2C3B-44FC-8C59-EB64E64EF2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"/>
  <sheetViews>
    <sheetView topLeftCell="B1" workbookViewId="0">
      <selection activeCell="I4" sqref="I4"/>
    </sheetView>
  </sheetViews>
  <sheetFormatPr baseColWidth="10" defaultColWidth="9.140625" defaultRowHeight="15" x14ac:dyDescent="0.25"/>
  <cols>
    <col min="1" max="1" width="9" hidden="1" customWidth="1"/>
    <col min="2" max="2" width="17.140625" bestFit="1" customWidth="1"/>
    <col min="3" max="3" width="11" hidden="1" customWidth="1"/>
    <col min="4" max="4" width="12.7109375" hidden="1" customWidth="1"/>
    <col min="5" max="5" width="13.28515625" bestFit="1" customWidth="1"/>
    <col min="6" max="6" width="13.85546875" hidden="1" customWidth="1"/>
    <col min="7" max="7" width="10.42578125" hidden="1" customWidth="1"/>
    <col min="8" max="8" width="10.7109375" bestFit="1" customWidth="1"/>
    <col min="9" max="9" width="13.5703125" customWidth="1"/>
    <col min="10" max="10" width="7.140625" bestFit="1" customWidth="1"/>
    <col min="11" max="11" width="10.7109375" bestFit="1" customWidth="1"/>
    <col min="12" max="12" width="9.7109375" bestFit="1" customWidth="1"/>
    <col min="13" max="13" width="16.28515625" bestFit="1" customWidth="1"/>
  </cols>
  <sheetData>
    <row r="1" spans="1:13" ht="30" x14ac:dyDescent="0.25">
      <c r="A1" s="27" t="s">
        <v>67</v>
      </c>
      <c r="B1" s="28" t="s">
        <v>68</v>
      </c>
      <c r="C1" s="28" t="s">
        <v>0</v>
      </c>
      <c r="D1" s="28" t="s">
        <v>1</v>
      </c>
      <c r="E1" s="28" t="s">
        <v>75</v>
      </c>
      <c r="F1" s="28" t="s">
        <v>38</v>
      </c>
      <c r="G1" s="28" t="s">
        <v>37</v>
      </c>
      <c r="H1" s="29" t="s">
        <v>74</v>
      </c>
      <c r="I1" s="29" t="s">
        <v>69</v>
      </c>
      <c r="J1" s="29" t="s">
        <v>73</v>
      </c>
      <c r="K1" s="29" t="s">
        <v>72</v>
      </c>
      <c r="L1" s="29" t="s">
        <v>71</v>
      </c>
      <c r="M1" s="29" t="s">
        <v>70</v>
      </c>
    </row>
    <row r="2" spans="1:13" x14ac:dyDescent="0.25">
      <c r="A2" s="1">
        <v>23087190</v>
      </c>
      <c r="B2" s="30" t="s">
        <v>2</v>
      </c>
      <c r="C2" s="30" t="s">
        <v>3</v>
      </c>
      <c r="D2" s="30" t="s">
        <v>4</v>
      </c>
      <c r="E2" s="30" t="s">
        <v>5</v>
      </c>
      <c r="F2" s="30" t="s">
        <v>6</v>
      </c>
      <c r="G2" s="30" t="s">
        <v>7</v>
      </c>
      <c r="H2" s="30">
        <v>376</v>
      </c>
      <c r="I2" s="30">
        <v>1507.749</v>
      </c>
      <c r="J2" s="31">
        <v>189.25217422424299</v>
      </c>
      <c r="K2" s="30">
        <v>34.131</v>
      </c>
      <c r="L2" s="30">
        <v>162.68</v>
      </c>
      <c r="M2" s="30">
        <v>1.7849999999999999</v>
      </c>
    </row>
    <row r="3" spans="1:13" x14ac:dyDescent="0.25">
      <c r="A3" s="1">
        <v>23077020</v>
      </c>
      <c r="B3" s="30" t="s">
        <v>8</v>
      </c>
      <c r="C3" s="30" t="s">
        <v>3</v>
      </c>
      <c r="D3" s="30" t="s">
        <v>9</v>
      </c>
      <c r="E3" s="30" t="s">
        <v>10</v>
      </c>
      <c r="F3" s="30" t="s">
        <v>11</v>
      </c>
      <c r="G3" s="30" t="s">
        <v>12</v>
      </c>
      <c r="H3" s="30">
        <v>154</v>
      </c>
      <c r="I3" s="30">
        <v>778.95500000000004</v>
      </c>
      <c r="J3" s="31">
        <v>54.039090760291302</v>
      </c>
      <c r="K3" s="30">
        <v>23.39</v>
      </c>
      <c r="L3" s="30">
        <v>153.6</v>
      </c>
      <c r="M3" s="30">
        <v>1.8160000000000001</v>
      </c>
    </row>
    <row r="4" spans="1:13" x14ac:dyDescent="0.25">
      <c r="A4" s="1">
        <v>26187170</v>
      </c>
      <c r="B4" s="30" t="s">
        <v>13</v>
      </c>
      <c r="C4" s="30" t="s">
        <v>14</v>
      </c>
      <c r="D4" s="30" t="s">
        <v>15</v>
      </c>
      <c r="E4" s="30" t="s">
        <v>16</v>
      </c>
      <c r="F4" s="30" t="s">
        <v>17</v>
      </c>
      <c r="G4" s="30" t="s">
        <v>18</v>
      </c>
      <c r="H4" s="30">
        <v>1927</v>
      </c>
      <c r="I4" s="30">
        <v>347.16300000000001</v>
      </c>
      <c r="J4" s="31">
        <v>17.0029245955579</v>
      </c>
      <c r="K4" s="30">
        <v>32.491999999999997</v>
      </c>
      <c r="L4" s="30">
        <v>77.36</v>
      </c>
      <c r="M4" s="30">
        <v>1.63</v>
      </c>
    </row>
    <row r="5" spans="1:13" x14ac:dyDescent="0.25">
      <c r="A5" s="1">
        <v>26187180</v>
      </c>
      <c r="B5" s="30" t="s">
        <v>19</v>
      </c>
      <c r="C5" s="30" t="s">
        <v>20</v>
      </c>
      <c r="D5" s="30" t="s">
        <v>21</v>
      </c>
      <c r="E5" s="30" t="s">
        <v>16</v>
      </c>
      <c r="F5" s="30" t="s">
        <v>22</v>
      </c>
      <c r="G5" s="30" t="s">
        <v>18</v>
      </c>
      <c r="H5" s="30">
        <v>2224</v>
      </c>
      <c r="I5" s="30">
        <v>252.68600000000001</v>
      </c>
      <c r="J5" s="31">
        <v>11.208452520515801</v>
      </c>
      <c r="K5" s="30">
        <v>32.018999999999998</v>
      </c>
      <c r="L5" s="30">
        <v>62</v>
      </c>
      <c r="M5" s="30">
        <v>1.669</v>
      </c>
    </row>
    <row r="6" spans="1:13" x14ac:dyDescent="0.25">
      <c r="A6" s="1">
        <v>26207040</v>
      </c>
      <c r="B6" s="30" t="s">
        <v>23</v>
      </c>
      <c r="C6" s="30" t="s">
        <v>20</v>
      </c>
      <c r="D6" s="30" t="s">
        <v>24</v>
      </c>
      <c r="E6" s="30" t="s">
        <v>54</v>
      </c>
      <c r="F6" s="30" t="s">
        <v>25</v>
      </c>
      <c r="G6" s="30" t="s">
        <v>26</v>
      </c>
      <c r="H6" s="30">
        <v>643</v>
      </c>
      <c r="I6" s="30">
        <v>183.31800000000001</v>
      </c>
      <c r="J6" s="31">
        <v>5.3432828824002101</v>
      </c>
      <c r="K6" s="30">
        <v>31.997</v>
      </c>
      <c r="L6" s="30">
        <v>55.76</v>
      </c>
      <c r="M6" s="30">
        <v>1.91</v>
      </c>
    </row>
    <row r="7" spans="1:13" x14ac:dyDescent="0.25">
      <c r="A7" s="1">
        <v>23087160</v>
      </c>
      <c r="B7" s="30" t="s">
        <v>27</v>
      </c>
      <c r="C7" s="30" t="s">
        <v>20</v>
      </c>
      <c r="D7" s="30" t="s">
        <v>28</v>
      </c>
      <c r="E7" s="30" t="s">
        <v>56</v>
      </c>
      <c r="F7" s="30" t="s">
        <v>29</v>
      </c>
      <c r="G7" s="30" t="s">
        <v>30</v>
      </c>
      <c r="H7" s="30">
        <v>823</v>
      </c>
      <c r="I7" s="30">
        <v>300.72300000000001</v>
      </c>
      <c r="J7" s="31">
        <v>17.394524419779898</v>
      </c>
      <c r="K7" s="30">
        <v>25.096</v>
      </c>
      <c r="L7" s="30">
        <v>78.56</v>
      </c>
      <c r="M7" s="30">
        <v>1.88</v>
      </c>
    </row>
    <row r="8" spans="1:13" x14ac:dyDescent="0.25">
      <c r="A8" s="1">
        <v>26187001</v>
      </c>
      <c r="B8" s="30" t="s">
        <v>31</v>
      </c>
      <c r="C8" s="30" t="s">
        <v>14</v>
      </c>
      <c r="D8" s="30" t="s">
        <v>15</v>
      </c>
      <c r="E8" s="30" t="s">
        <v>16</v>
      </c>
      <c r="F8" s="30" t="s">
        <v>32</v>
      </c>
      <c r="G8" s="30" t="s">
        <v>33</v>
      </c>
      <c r="H8" s="30">
        <v>630</v>
      </c>
      <c r="I8" s="30">
        <v>1090.1980000000001</v>
      </c>
      <c r="J8" s="31">
        <v>22.974428881350899</v>
      </c>
      <c r="K8" s="30">
        <v>33.100999999999999</v>
      </c>
      <c r="L8" s="30">
        <v>157.68</v>
      </c>
      <c r="M8" s="30">
        <v>1.8360000000000001</v>
      </c>
    </row>
    <row r="9" spans="1:13" x14ac:dyDescent="0.25">
      <c r="A9" s="2" t="s">
        <v>34</v>
      </c>
      <c r="B9" s="30" t="s">
        <v>35</v>
      </c>
      <c r="C9" s="30" t="s">
        <v>20</v>
      </c>
      <c r="D9" s="30" t="s">
        <v>10</v>
      </c>
      <c r="E9" s="30" t="s">
        <v>10</v>
      </c>
      <c r="F9" s="30"/>
      <c r="G9" s="30"/>
      <c r="H9" s="30">
        <v>1365</v>
      </c>
      <c r="I9" s="30">
        <v>120.779</v>
      </c>
      <c r="J9" s="31">
        <v>11.531578942882399</v>
      </c>
      <c r="K9" s="30">
        <v>25.492000000000001</v>
      </c>
      <c r="L9" s="30">
        <v>44.92</v>
      </c>
      <c r="M9" s="30">
        <v>1.722</v>
      </c>
    </row>
    <row r="10" spans="1:13" x14ac:dyDescent="0.25">
      <c r="A10" s="2" t="s">
        <v>34</v>
      </c>
      <c r="B10" s="30" t="s">
        <v>36</v>
      </c>
      <c r="C10" s="30" t="s">
        <v>20</v>
      </c>
      <c r="D10" s="30" t="s">
        <v>10</v>
      </c>
      <c r="E10" s="30" t="s">
        <v>10</v>
      </c>
      <c r="F10" s="30"/>
      <c r="G10" s="30"/>
      <c r="H10" s="30">
        <v>1117</v>
      </c>
      <c r="I10" s="30">
        <v>175.99799999999999</v>
      </c>
      <c r="J10" s="31">
        <v>16.420000000000101</v>
      </c>
      <c r="K10" s="30">
        <v>25.509</v>
      </c>
      <c r="L10" s="30">
        <v>53.28</v>
      </c>
      <c r="M10" s="30">
        <v>1.7569999999999999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69DFE-9BAD-4BCB-8B23-4015B601E15C}">
  <dimension ref="A1:P779"/>
  <sheetViews>
    <sheetView workbookViewId="0">
      <selection activeCell="C3" sqref="C3"/>
    </sheetView>
  </sheetViews>
  <sheetFormatPr baseColWidth="10" defaultColWidth="9.140625" defaultRowHeight="15" x14ac:dyDescent="0.25"/>
  <cols>
    <col min="2" max="2" width="15.7109375" bestFit="1" customWidth="1"/>
    <col min="3" max="3" width="12.7109375" bestFit="1" customWidth="1"/>
    <col min="8" max="8" width="9.5703125" style="3" bestFit="1" customWidth="1"/>
    <col min="14" max="14" width="14.28515625" bestFit="1" customWidth="1"/>
    <col min="15" max="15" width="13.42578125" customWidth="1"/>
  </cols>
  <sheetData>
    <row r="1" spans="1:16" ht="60.75" thickBot="1" x14ac:dyDescent="0.3">
      <c r="A1" s="14" t="s">
        <v>39</v>
      </c>
      <c r="B1" s="14" t="s">
        <v>40</v>
      </c>
      <c r="C1" s="14" t="s">
        <v>41</v>
      </c>
      <c r="D1" s="14" t="s">
        <v>42</v>
      </c>
      <c r="E1" s="14" t="s">
        <v>43</v>
      </c>
      <c r="F1" s="14" t="s">
        <v>44</v>
      </c>
      <c r="G1" s="14" t="s">
        <v>59</v>
      </c>
      <c r="H1" s="14" t="s">
        <v>45</v>
      </c>
      <c r="I1" s="14" t="s">
        <v>46</v>
      </c>
      <c r="J1" s="14">
        <f>+AVERAGE(J2:J34)</f>
        <v>322.7671562502685</v>
      </c>
      <c r="K1" s="14" t="s">
        <v>47</v>
      </c>
      <c r="L1" s="14" t="s">
        <v>48</v>
      </c>
      <c r="M1" s="14">
        <f>+AVERAGE(M2:M57)</f>
        <v>7107.0406177763525</v>
      </c>
    </row>
    <row r="2" spans="1:16" x14ac:dyDescent="0.25">
      <c r="A2" s="1">
        <v>1</v>
      </c>
      <c r="B2" s="1" t="s">
        <v>49</v>
      </c>
      <c r="C2" s="1" t="s">
        <v>5</v>
      </c>
      <c r="D2" s="1">
        <v>19790313</v>
      </c>
      <c r="E2" s="15">
        <v>125.78100000000001</v>
      </c>
      <c r="F2" s="15">
        <v>37.438000000000002</v>
      </c>
      <c r="G2" s="16">
        <v>0.29799999999999999</v>
      </c>
      <c r="H2" s="17">
        <f>G2*1000</f>
        <v>298</v>
      </c>
      <c r="I2" s="1">
        <f>+$O$2*E2^$O$3</f>
        <v>324.20391411390335</v>
      </c>
      <c r="J2" s="1">
        <f>+ABS(H2-I2)</f>
        <v>26.203914113903352</v>
      </c>
      <c r="K2" s="1">
        <f>0.0864*I2*E2</f>
        <v>3523.2790338283003</v>
      </c>
      <c r="L2" s="1">
        <f>0.0864*H2*E2</f>
        <v>3238.5085632000005</v>
      </c>
      <c r="M2" s="1">
        <f>ABS(L2-K2)</f>
        <v>284.77047062829979</v>
      </c>
      <c r="N2" s="7" t="s">
        <v>60</v>
      </c>
      <c r="O2" s="5">
        <v>7.4520999999999997</v>
      </c>
    </row>
    <row r="3" spans="1:16" ht="15.75" thickBot="1" x14ac:dyDescent="0.3">
      <c r="A3" s="1">
        <v>2</v>
      </c>
      <c r="B3" s="1" t="s">
        <v>49</v>
      </c>
      <c r="C3" s="1" t="s">
        <v>5</v>
      </c>
      <c r="D3" s="1">
        <v>19790718</v>
      </c>
      <c r="E3" s="15">
        <v>269.95</v>
      </c>
      <c r="F3" s="15">
        <v>70.113</v>
      </c>
      <c r="G3" s="16">
        <v>0.26</v>
      </c>
      <c r="H3" s="17">
        <f t="shared" ref="H3:H66" si="0">G3*1000</f>
        <v>260</v>
      </c>
      <c r="I3" s="1">
        <f t="shared" ref="I3:I66" si="1">+$O$2*E3^$O$3</f>
        <v>588.37225644032651</v>
      </c>
      <c r="J3" s="1">
        <f t="shared" ref="J3:J66" si="2">+ABS(H3-I3)</f>
        <v>328.37225644032651</v>
      </c>
      <c r="K3" s="1">
        <f t="shared" ref="K3:K66" si="3">0.0864*I3*E3</f>
        <v>13723.006230092114</v>
      </c>
      <c r="L3" s="1">
        <f t="shared" ref="L3:L66" si="4">0.0864*H3*E3</f>
        <v>6064.1568000000007</v>
      </c>
      <c r="M3" s="1">
        <f t="shared" ref="M3:M66" si="5">ABS(L3-K3)</f>
        <v>7658.8494300921138</v>
      </c>
      <c r="N3" s="8" t="s">
        <v>61</v>
      </c>
      <c r="O3" s="6">
        <v>0.78039999999999998</v>
      </c>
    </row>
    <row r="4" spans="1:16" x14ac:dyDescent="0.25">
      <c r="A4" s="1">
        <v>3</v>
      </c>
      <c r="B4" s="1" t="s">
        <v>49</v>
      </c>
      <c r="C4" s="1" t="s">
        <v>5</v>
      </c>
      <c r="D4" s="1">
        <v>19791012</v>
      </c>
      <c r="E4" s="15">
        <v>102.611</v>
      </c>
      <c r="F4" s="15">
        <v>6.6929999999999996</v>
      </c>
      <c r="G4" s="16">
        <v>6.5000000000000002E-2</v>
      </c>
      <c r="H4" s="17">
        <f t="shared" si="0"/>
        <v>65</v>
      </c>
      <c r="I4" s="1">
        <f t="shared" si="1"/>
        <v>276.57594776426765</v>
      </c>
      <c r="J4" s="1">
        <f t="shared" si="2"/>
        <v>211.57594776426765</v>
      </c>
      <c r="K4" s="1">
        <f t="shared" si="3"/>
        <v>2452.0090673697928</v>
      </c>
      <c r="L4" s="1">
        <f t="shared" si="4"/>
        <v>576.26337600000011</v>
      </c>
      <c r="M4" s="1">
        <f t="shared" si="5"/>
        <v>1875.7456913697927</v>
      </c>
      <c r="N4" s="9"/>
    </row>
    <row r="5" spans="1:16" x14ac:dyDescent="0.25">
      <c r="A5" s="1">
        <v>4</v>
      </c>
      <c r="B5" s="1" t="s">
        <v>49</v>
      </c>
      <c r="C5" s="1" t="s">
        <v>5</v>
      </c>
      <c r="D5" s="1">
        <v>19791013</v>
      </c>
      <c r="E5" s="15">
        <v>160.54</v>
      </c>
      <c r="F5" s="15">
        <v>6.8019999999999996</v>
      </c>
      <c r="G5" s="16">
        <v>4.2000000000000003E-2</v>
      </c>
      <c r="H5" s="17">
        <f t="shared" si="0"/>
        <v>42</v>
      </c>
      <c r="I5" s="1">
        <f t="shared" si="1"/>
        <v>392.20745926983886</v>
      </c>
      <c r="J5" s="1">
        <f t="shared" si="2"/>
        <v>350.20745926983886</v>
      </c>
      <c r="K5" s="1">
        <f t="shared" si="3"/>
        <v>5440.1747481659468</v>
      </c>
      <c r="L5" s="1">
        <f t="shared" si="4"/>
        <v>582.56755199999998</v>
      </c>
      <c r="M5" s="1">
        <f t="shared" si="5"/>
        <v>4857.6071961659472</v>
      </c>
      <c r="N5" s="9"/>
    </row>
    <row r="6" spans="1:16" x14ac:dyDescent="0.25">
      <c r="A6" s="1">
        <v>5</v>
      </c>
      <c r="B6" s="1" t="s">
        <v>49</v>
      </c>
      <c r="C6" s="1" t="s">
        <v>5</v>
      </c>
      <c r="D6" s="1">
        <v>19800330</v>
      </c>
      <c r="E6" s="15">
        <v>49.143999999999998</v>
      </c>
      <c r="F6" s="15">
        <v>0.91700000000000004</v>
      </c>
      <c r="G6" s="16">
        <v>1.9E-2</v>
      </c>
      <c r="H6" s="17">
        <f t="shared" si="0"/>
        <v>19</v>
      </c>
      <c r="I6" s="1">
        <f t="shared" si="1"/>
        <v>155.70489072953953</v>
      </c>
      <c r="J6" s="1">
        <f t="shared" si="2"/>
        <v>136.70489072953953</v>
      </c>
      <c r="K6" s="1">
        <f t="shared" si="3"/>
        <v>661.12944336107921</v>
      </c>
      <c r="L6" s="1">
        <f t="shared" si="4"/>
        <v>80.674790400000006</v>
      </c>
      <c r="M6" s="1">
        <f t="shared" si="5"/>
        <v>580.4546529610792</v>
      </c>
      <c r="N6" s="20"/>
      <c r="O6" s="21"/>
    </row>
    <row r="7" spans="1:16" x14ac:dyDescent="0.25">
      <c r="A7" s="1">
        <v>6</v>
      </c>
      <c r="B7" s="1" t="s">
        <v>49</v>
      </c>
      <c r="C7" s="1" t="s">
        <v>5</v>
      </c>
      <c r="D7" s="1">
        <v>19800605</v>
      </c>
      <c r="E7" s="15">
        <v>105.789</v>
      </c>
      <c r="F7" s="15">
        <v>3.2469999999999999</v>
      </c>
      <c r="G7" s="16">
        <v>3.1E-2</v>
      </c>
      <c r="H7" s="17">
        <f t="shared" si="0"/>
        <v>31</v>
      </c>
      <c r="I7" s="1">
        <f t="shared" si="1"/>
        <v>283.23834594730812</v>
      </c>
      <c r="J7" s="1">
        <f t="shared" si="2"/>
        <v>252.23834594730812</v>
      </c>
      <c r="K7" s="1">
        <f t="shared" si="3"/>
        <v>2588.8465191818691</v>
      </c>
      <c r="L7" s="1">
        <f t="shared" si="4"/>
        <v>283.34525760000002</v>
      </c>
      <c r="M7" s="1">
        <f t="shared" si="5"/>
        <v>2305.5012615818691</v>
      </c>
      <c r="N7" s="20"/>
      <c r="O7" s="21"/>
    </row>
    <row r="8" spans="1:16" x14ac:dyDescent="0.25">
      <c r="A8" s="1">
        <v>7</v>
      </c>
      <c r="B8" s="1" t="s">
        <v>49</v>
      </c>
      <c r="C8" s="1" t="s">
        <v>5</v>
      </c>
      <c r="D8" s="1">
        <v>19800901</v>
      </c>
      <c r="E8" s="15">
        <v>227.404</v>
      </c>
      <c r="F8" s="15">
        <v>21.841000000000001</v>
      </c>
      <c r="G8" s="16">
        <v>0.20399999999999999</v>
      </c>
      <c r="H8" s="17">
        <f t="shared" si="0"/>
        <v>204</v>
      </c>
      <c r="I8" s="1">
        <f t="shared" si="1"/>
        <v>514.66414215067016</v>
      </c>
      <c r="J8" s="1">
        <f t="shared" si="2"/>
        <v>310.66414215067016</v>
      </c>
      <c r="K8" s="1">
        <f t="shared" si="3"/>
        <v>10111.969547852917</v>
      </c>
      <c r="L8" s="1">
        <f t="shared" si="4"/>
        <v>4008.1319424000003</v>
      </c>
      <c r="M8" s="1">
        <f t="shared" si="5"/>
        <v>6103.8376054529172</v>
      </c>
      <c r="N8" s="22"/>
      <c r="O8" s="23"/>
    </row>
    <row r="9" spans="1:16" x14ac:dyDescent="0.25">
      <c r="A9" s="1">
        <v>8</v>
      </c>
      <c r="B9" s="1" t="s">
        <v>49</v>
      </c>
      <c r="C9" s="1" t="s">
        <v>5</v>
      </c>
      <c r="D9" s="1">
        <v>19821215</v>
      </c>
      <c r="E9" s="15">
        <v>115.77</v>
      </c>
      <c r="F9" s="15">
        <v>6.476</v>
      </c>
      <c r="G9" s="16">
        <v>5.6000000000000001E-2</v>
      </c>
      <c r="H9" s="17">
        <f t="shared" si="0"/>
        <v>56</v>
      </c>
      <c r="I9" s="1">
        <f t="shared" si="1"/>
        <v>303.88482854145872</v>
      </c>
      <c r="J9" s="1">
        <f t="shared" si="2"/>
        <v>247.88482854145872</v>
      </c>
      <c r="K9" s="1">
        <f t="shared" si="3"/>
        <v>3039.6165062611399</v>
      </c>
      <c r="L9" s="1">
        <f t="shared" si="4"/>
        <v>560.14156800000001</v>
      </c>
      <c r="M9" s="1">
        <f t="shared" si="5"/>
        <v>2479.4749382611399</v>
      </c>
      <c r="N9" s="22"/>
      <c r="O9" s="23"/>
    </row>
    <row r="10" spans="1:16" x14ac:dyDescent="0.25">
      <c r="A10" s="1">
        <v>9</v>
      </c>
      <c r="B10" s="1" t="s">
        <v>49</v>
      </c>
      <c r="C10" s="1" t="s">
        <v>5</v>
      </c>
      <c r="D10" s="1">
        <v>19830314</v>
      </c>
      <c r="E10" s="15">
        <v>59.77</v>
      </c>
      <c r="F10" s="15">
        <v>0.83</v>
      </c>
      <c r="G10" s="16">
        <v>1.4E-2</v>
      </c>
      <c r="H10" s="17">
        <f t="shared" si="0"/>
        <v>14</v>
      </c>
      <c r="I10" s="1">
        <f t="shared" si="1"/>
        <v>181.40372758008408</v>
      </c>
      <c r="J10" s="1">
        <f t="shared" si="2"/>
        <v>167.40372758008408</v>
      </c>
      <c r="K10" s="1">
        <f t="shared" si="3"/>
        <v>936.79206890068451</v>
      </c>
      <c r="L10" s="1">
        <f t="shared" si="4"/>
        <v>72.297792000000001</v>
      </c>
      <c r="M10" s="1">
        <f t="shared" si="5"/>
        <v>864.49427690068455</v>
      </c>
      <c r="N10" s="21"/>
      <c r="O10" s="21"/>
    </row>
    <row r="11" spans="1:16" x14ac:dyDescent="0.25">
      <c r="A11" s="1">
        <v>10</v>
      </c>
      <c r="B11" s="1" t="s">
        <v>49</v>
      </c>
      <c r="C11" s="1" t="s">
        <v>5</v>
      </c>
      <c r="D11" s="1">
        <v>19830927</v>
      </c>
      <c r="E11" s="15">
        <v>223.23</v>
      </c>
      <c r="F11" s="15">
        <v>19.491</v>
      </c>
      <c r="G11" s="16">
        <v>8.6999999999999994E-2</v>
      </c>
      <c r="H11" s="17">
        <f t="shared" si="0"/>
        <v>87</v>
      </c>
      <c r="I11" s="1">
        <f t="shared" si="1"/>
        <v>507.27699944065091</v>
      </c>
      <c r="J11" s="1">
        <f t="shared" si="2"/>
        <v>420.27699944065091</v>
      </c>
      <c r="K11" s="1">
        <f t="shared" si="3"/>
        <v>9783.8880121557941</v>
      </c>
      <c r="L11" s="1">
        <f t="shared" si="4"/>
        <v>1677.9752640000002</v>
      </c>
      <c r="M11" s="1">
        <f t="shared" si="5"/>
        <v>8105.9127481557935</v>
      </c>
      <c r="N11" s="24"/>
      <c r="O11" s="21"/>
      <c r="P11" s="4" t="s">
        <v>65</v>
      </c>
    </row>
    <row r="12" spans="1:16" x14ac:dyDescent="0.25">
      <c r="A12" s="1">
        <v>11</v>
      </c>
      <c r="B12" s="1" t="s">
        <v>49</v>
      </c>
      <c r="C12" s="1" t="s">
        <v>5</v>
      </c>
      <c r="D12" s="1">
        <v>19831126</v>
      </c>
      <c r="E12" s="15">
        <v>171.44</v>
      </c>
      <c r="F12" s="15">
        <v>22.149000000000001</v>
      </c>
      <c r="G12" s="16">
        <v>0.129</v>
      </c>
      <c r="H12" s="17">
        <f t="shared" si="0"/>
        <v>129</v>
      </c>
      <c r="I12" s="1">
        <f t="shared" si="1"/>
        <v>412.83813001131614</v>
      </c>
      <c r="J12" s="1">
        <f t="shared" si="2"/>
        <v>283.83813001131614</v>
      </c>
      <c r="K12" s="1">
        <f t="shared" si="3"/>
        <v>6115.1301223896999</v>
      </c>
      <c r="L12" s="1">
        <f t="shared" si="4"/>
        <v>1910.8016640000001</v>
      </c>
      <c r="M12" s="1">
        <f t="shared" si="5"/>
        <v>4204.3284583897002</v>
      </c>
      <c r="N12" s="21"/>
      <c r="O12" s="21"/>
    </row>
    <row r="13" spans="1:16" x14ac:dyDescent="0.25">
      <c r="A13" s="1">
        <v>12</v>
      </c>
      <c r="B13" s="1" t="s">
        <v>49</v>
      </c>
      <c r="C13" s="1" t="s">
        <v>5</v>
      </c>
      <c r="D13" s="1">
        <v>19840317</v>
      </c>
      <c r="E13" s="15">
        <v>109.17</v>
      </c>
      <c r="F13" s="15">
        <v>2.6</v>
      </c>
      <c r="G13" s="16">
        <v>2.4E-2</v>
      </c>
      <c r="H13" s="17">
        <f t="shared" si="0"/>
        <v>24</v>
      </c>
      <c r="I13" s="1">
        <f t="shared" si="1"/>
        <v>290.27825083712088</v>
      </c>
      <c r="J13" s="1">
        <f t="shared" si="2"/>
        <v>266.27825083712088</v>
      </c>
      <c r="K13" s="1">
        <f t="shared" si="3"/>
        <v>2737.9880620319655</v>
      </c>
      <c r="L13" s="1">
        <f t="shared" si="4"/>
        <v>226.37491199999999</v>
      </c>
      <c r="M13" s="1">
        <f t="shared" si="5"/>
        <v>2511.6131500319652</v>
      </c>
      <c r="N13" s="25"/>
      <c r="O13" s="26"/>
    </row>
    <row r="14" spans="1:16" x14ac:dyDescent="0.25">
      <c r="A14" s="1">
        <v>13</v>
      </c>
      <c r="B14" s="1" t="s">
        <v>49</v>
      </c>
      <c r="C14" s="1" t="s">
        <v>5</v>
      </c>
      <c r="D14" s="1">
        <v>19840518</v>
      </c>
      <c r="E14" s="15">
        <v>287.69</v>
      </c>
      <c r="F14" s="15">
        <v>27.553999999999998</v>
      </c>
      <c r="G14" s="16">
        <v>9.6000000000000002E-2</v>
      </c>
      <c r="H14" s="17">
        <f t="shared" si="0"/>
        <v>96</v>
      </c>
      <c r="I14" s="1">
        <f t="shared" si="1"/>
        <v>618.33461816079125</v>
      </c>
      <c r="J14" s="1">
        <f t="shared" si="2"/>
        <v>522.33461816079125</v>
      </c>
      <c r="K14" s="1">
        <f t="shared" si="3"/>
        <v>15369.582496205781</v>
      </c>
      <c r="L14" s="1">
        <f t="shared" si="4"/>
        <v>2386.2159360000001</v>
      </c>
      <c r="M14" s="1">
        <f t="shared" si="5"/>
        <v>12983.366560205781</v>
      </c>
    </row>
    <row r="15" spans="1:16" x14ac:dyDescent="0.25">
      <c r="A15" s="1">
        <v>14</v>
      </c>
      <c r="B15" s="1" t="s">
        <v>49</v>
      </c>
      <c r="C15" s="1" t="s">
        <v>5</v>
      </c>
      <c r="D15" s="1">
        <v>19840911</v>
      </c>
      <c r="E15" s="15">
        <v>230.67</v>
      </c>
      <c r="F15" s="15">
        <v>16.527000000000001</v>
      </c>
      <c r="G15" s="16">
        <v>7.1999999999999995E-2</v>
      </c>
      <c r="H15" s="17">
        <f t="shared" si="0"/>
        <v>72</v>
      </c>
      <c r="I15" s="1">
        <f t="shared" si="1"/>
        <v>520.42354982448751</v>
      </c>
      <c r="J15" s="1">
        <f t="shared" si="2"/>
        <v>448.42354982448751</v>
      </c>
      <c r="K15" s="1">
        <f t="shared" si="3"/>
        <v>10371.983060564457</v>
      </c>
      <c r="L15" s="1">
        <f t="shared" si="4"/>
        <v>1434.9519360000002</v>
      </c>
      <c r="M15" s="1">
        <f t="shared" si="5"/>
        <v>8937.0311245644571</v>
      </c>
    </row>
    <row r="16" spans="1:16" x14ac:dyDescent="0.25">
      <c r="A16" s="1">
        <v>15</v>
      </c>
      <c r="B16" s="1" t="s">
        <v>49</v>
      </c>
      <c r="C16" s="1" t="s">
        <v>5</v>
      </c>
      <c r="D16" s="1">
        <v>19850506</v>
      </c>
      <c r="E16" s="15">
        <v>176.59</v>
      </c>
      <c r="F16" s="15">
        <v>5.17</v>
      </c>
      <c r="G16" s="16">
        <v>2.9000000000000001E-2</v>
      </c>
      <c r="H16" s="17">
        <f t="shared" si="0"/>
        <v>29</v>
      </c>
      <c r="I16" s="1">
        <f t="shared" si="1"/>
        <v>422.48473672150504</v>
      </c>
      <c r="J16" s="1">
        <f t="shared" si="2"/>
        <v>393.48473672150504</v>
      </c>
      <c r="K16" s="1">
        <f t="shared" si="3"/>
        <v>6446.0084824210098</v>
      </c>
      <c r="L16" s="1">
        <f t="shared" si="4"/>
        <v>442.46390400000007</v>
      </c>
      <c r="M16" s="1">
        <f t="shared" si="5"/>
        <v>6003.5445784210096</v>
      </c>
    </row>
    <row r="17" spans="1:13" x14ac:dyDescent="0.25">
      <c r="A17" s="1">
        <v>16</v>
      </c>
      <c r="B17" s="1" t="s">
        <v>49</v>
      </c>
      <c r="C17" s="1" t="s">
        <v>5</v>
      </c>
      <c r="D17" s="1">
        <v>19850926</v>
      </c>
      <c r="E17" s="15">
        <v>439.16</v>
      </c>
      <c r="F17" s="15">
        <v>83.158000000000001</v>
      </c>
      <c r="G17" s="16">
        <v>0.189</v>
      </c>
      <c r="H17" s="17">
        <f t="shared" si="0"/>
        <v>189</v>
      </c>
      <c r="I17" s="1">
        <f t="shared" si="1"/>
        <v>860.16444858818625</v>
      </c>
      <c r="J17" s="1">
        <f t="shared" si="2"/>
        <v>671.16444858818625</v>
      </c>
      <c r="K17" s="1">
        <f t="shared" si="3"/>
        <v>32637.584382507754</v>
      </c>
      <c r="L17" s="1">
        <f t="shared" si="4"/>
        <v>7171.3071360000004</v>
      </c>
      <c r="M17" s="1">
        <f t="shared" si="5"/>
        <v>25466.277246507754</v>
      </c>
    </row>
    <row r="18" spans="1:13" x14ac:dyDescent="0.25">
      <c r="A18" s="1">
        <v>17</v>
      </c>
      <c r="B18" s="1" t="s">
        <v>49</v>
      </c>
      <c r="C18" s="1" t="s">
        <v>5</v>
      </c>
      <c r="D18" s="1">
        <v>19851211</v>
      </c>
      <c r="E18" s="15">
        <v>211.73</v>
      </c>
      <c r="F18" s="15">
        <v>13.304</v>
      </c>
      <c r="G18" s="16">
        <v>6.3E-2</v>
      </c>
      <c r="H18" s="17">
        <f t="shared" si="0"/>
        <v>63</v>
      </c>
      <c r="I18" s="1">
        <f t="shared" si="1"/>
        <v>486.76490317821435</v>
      </c>
      <c r="J18" s="1">
        <f t="shared" si="2"/>
        <v>423.76490317821435</v>
      </c>
      <c r="K18" s="1">
        <f t="shared" si="3"/>
        <v>8904.6201268733748</v>
      </c>
      <c r="L18" s="1">
        <f t="shared" si="4"/>
        <v>1152.488736</v>
      </c>
      <c r="M18" s="1">
        <f t="shared" si="5"/>
        <v>7752.1313908733746</v>
      </c>
    </row>
    <row r="19" spans="1:13" x14ac:dyDescent="0.25">
      <c r="A19" s="1">
        <v>18</v>
      </c>
      <c r="B19" s="1" t="s">
        <v>49</v>
      </c>
      <c r="C19" s="1" t="s">
        <v>5</v>
      </c>
      <c r="D19" s="1">
        <v>19860316</v>
      </c>
      <c r="E19" s="15">
        <v>129.26</v>
      </c>
      <c r="F19" s="15">
        <v>12.786</v>
      </c>
      <c r="G19" s="16">
        <v>9.9000000000000005E-2</v>
      </c>
      <c r="H19" s="17">
        <f t="shared" si="0"/>
        <v>99</v>
      </c>
      <c r="I19" s="1">
        <f t="shared" si="1"/>
        <v>331.18091216182648</v>
      </c>
      <c r="J19" s="1">
        <f t="shared" si="2"/>
        <v>232.18091216182648</v>
      </c>
      <c r="K19" s="1">
        <f t="shared" si="3"/>
        <v>3698.6496226016566</v>
      </c>
      <c r="L19" s="1">
        <f t="shared" si="4"/>
        <v>1105.638336</v>
      </c>
      <c r="M19" s="1">
        <f t="shared" si="5"/>
        <v>2593.0112866016566</v>
      </c>
    </row>
    <row r="20" spans="1:13" x14ac:dyDescent="0.25">
      <c r="A20" s="1">
        <v>19</v>
      </c>
      <c r="B20" s="1" t="s">
        <v>49</v>
      </c>
      <c r="C20" s="1" t="s">
        <v>5</v>
      </c>
      <c r="D20" s="1">
        <v>19860906</v>
      </c>
      <c r="E20" s="15">
        <v>210.95</v>
      </c>
      <c r="F20" s="15">
        <v>40.183</v>
      </c>
      <c r="G20" s="16">
        <v>0.19</v>
      </c>
      <c r="H20" s="17">
        <f t="shared" si="0"/>
        <v>190</v>
      </c>
      <c r="I20" s="1">
        <f t="shared" si="1"/>
        <v>485.36491418415687</v>
      </c>
      <c r="J20" s="1">
        <f t="shared" si="2"/>
        <v>295.36491418415687</v>
      </c>
      <c r="K20" s="1">
        <f t="shared" si="3"/>
        <v>8846.2997551135777</v>
      </c>
      <c r="L20" s="1">
        <f t="shared" si="4"/>
        <v>3462.9551999999999</v>
      </c>
      <c r="M20" s="1">
        <f t="shared" si="5"/>
        <v>5383.3445551135774</v>
      </c>
    </row>
    <row r="21" spans="1:13" x14ac:dyDescent="0.25">
      <c r="A21" s="1">
        <v>20</v>
      </c>
      <c r="B21" s="1" t="s">
        <v>49</v>
      </c>
      <c r="C21" s="1" t="s">
        <v>5</v>
      </c>
      <c r="D21" s="1">
        <v>19870404</v>
      </c>
      <c r="E21" s="15">
        <v>83.13</v>
      </c>
      <c r="F21" s="15">
        <v>3.6459999999999999</v>
      </c>
      <c r="G21" s="16">
        <v>4.3999999999999997E-2</v>
      </c>
      <c r="H21" s="17">
        <f t="shared" si="0"/>
        <v>44</v>
      </c>
      <c r="I21" s="1">
        <f t="shared" si="1"/>
        <v>234.67003925411632</v>
      </c>
      <c r="J21" s="1">
        <f t="shared" si="2"/>
        <v>190.67003925411632</v>
      </c>
      <c r="K21" s="1">
        <f t="shared" si="3"/>
        <v>1685.5015993800212</v>
      </c>
      <c r="L21" s="1">
        <f t="shared" si="4"/>
        <v>316.02700799999997</v>
      </c>
      <c r="M21" s="1">
        <f t="shared" si="5"/>
        <v>1369.4745913800211</v>
      </c>
    </row>
    <row r="22" spans="1:13" x14ac:dyDescent="0.25">
      <c r="A22" s="1">
        <v>21</v>
      </c>
      <c r="B22" s="1" t="s">
        <v>49</v>
      </c>
      <c r="C22" s="1" t="s">
        <v>5</v>
      </c>
      <c r="D22" s="1">
        <v>19870812</v>
      </c>
      <c r="E22" s="15">
        <v>225.99</v>
      </c>
      <c r="F22" s="15">
        <v>33.18</v>
      </c>
      <c r="G22" s="16">
        <v>0.14699999999999999</v>
      </c>
      <c r="H22" s="17">
        <f t="shared" si="0"/>
        <v>147</v>
      </c>
      <c r="I22" s="1">
        <f t="shared" si="1"/>
        <v>512.16500758628331</v>
      </c>
      <c r="J22" s="1">
        <f t="shared" si="2"/>
        <v>365.16500758628331</v>
      </c>
      <c r="K22" s="1">
        <f t="shared" si="3"/>
        <v>10000.296293566249</v>
      </c>
      <c r="L22" s="1">
        <f t="shared" si="4"/>
        <v>2870.2537920000004</v>
      </c>
      <c r="M22" s="1">
        <f t="shared" si="5"/>
        <v>7130.0425015662486</v>
      </c>
    </row>
    <row r="23" spans="1:13" x14ac:dyDescent="0.25">
      <c r="A23" s="1">
        <v>22</v>
      </c>
      <c r="B23" s="1" t="s">
        <v>49</v>
      </c>
      <c r="C23" s="1" t="s">
        <v>5</v>
      </c>
      <c r="D23" s="1">
        <v>19871022</v>
      </c>
      <c r="E23" s="15">
        <v>265.72000000000003</v>
      </c>
      <c r="F23" s="15">
        <v>19.053999999999998</v>
      </c>
      <c r="G23" s="16">
        <v>7.1999999999999995E-2</v>
      </c>
      <c r="H23" s="17">
        <f t="shared" si="0"/>
        <v>72</v>
      </c>
      <c r="I23" s="1">
        <f t="shared" si="1"/>
        <v>581.16486938179503</v>
      </c>
      <c r="J23" s="1">
        <f t="shared" si="2"/>
        <v>509.16486938179503</v>
      </c>
      <c r="K23" s="1">
        <f t="shared" si="3"/>
        <v>13342.503953560084</v>
      </c>
      <c r="L23" s="1">
        <f t="shared" si="4"/>
        <v>1652.9909760000003</v>
      </c>
      <c r="M23" s="1">
        <f t="shared" si="5"/>
        <v>11689.512977560084</v>
      </c>
    </row>
    <row r="24" spans="1:13" x14ac:dyDescent="0.25">
      <c r="A24" s="1">
        <v>23</v>
      </c>
      <c r="B24" s="1" t="s">
        <v>49</v>
      </c>
      <c r="C24" s="1" t="s">
        <v>5</v>
      </c>
      <c r="D24" s="1">
        <v>19880825</v>
      </c>
      <c r="E24" s="15">
        <v>376.87</v>
      </c>
      <c r="F24" s="15">
        <v>26.474</v>
      </c>
      <c r="G24" s="16">
        <v>7.0000000000000007E-2</v>
      </c>
      <c r="H24" s="17">
        <f t="shared" si="0"/>
        <v>70</v>
      </c>
      <c r="I24" s="1">
        <f t="shared" si="1"/>
        <v>763.3761257886157</v>
      </c>
      <c r="J24" s="1">
        <f t="shared" si="2"/>
        <v>693.3761257886157</v>
      </c>
      <c r="K24" s="1">
        <f t="shared" si="3"/>
        <v>24856.723629442567</v>
      </c>
      <c r="L24" s="1">
        <f t="shared" si="4"/>
        <v>2279.3097600000001</v>
      </c>
      <c r="M24" s="1">
        <f t="shared" si="5"/>
        <v>22577.413869442567</v>
      </c>
    </row>
    <row r="25" spans="1:13" x14ac:dyDescent="0.25">
      <c r="A25" s="1">
        <v>24</v>
      </c>
      <c r="B25" s="1" t="s">
        <v>49</v>
      </c>
      <c r="C25" s="1" t="s">
        <v>5</v>
      </c>
      <c r="D25" s="1">
        <v>19881105</v>
      </c>
      <c r="E25" s="15">
        <v>148.63999999999999</v>
      </c>
      <c r="F25" s="15">
        <v>6.931</v>
      </c>
      <c r="G25" s="16">
        <v>4.7E-2</v>
      </c>
      <c r="H25" s="17">
        <f t="shared" si="0"/>
        <v>47</v>
      </c>
      <c r="I25" s="1">
        <f t="shared" si="1"/>
        <v>369.32896735444137</v>
      </c>
      <c r="J25" s="1">
        <f t="shared" si="2"/>
        <v>322.32896735444137</v>
      </c>
      <c r="K25" s="1">
        <f t="shared" si="3"/>
        <v>4743.1057859335442</v>
      </c>
      <c r="L25" s="1">
        <f t="shared" si="4"/>
        <v>603.59731199999999</v>
      </c>
      <c r="M25" s="1">
        <f t="shared" si="5"/>
        <v>4139.5084739335443</v>
      </c>
    </row>
    <row r="26" spans="1:13" x14ac:dyDescent="0.25">
      <c r="A26" s="1">
        <v>25</v>
      </c>
      <c r="B26" s="1" t="s">
        <v>49</v>
      </c>
      <c r="C26" s="1" t="s">
        <v>5</v>
      </c>
      <c r="D26" s="1">
        <v>19890225</v>
      </c>
      <c r="E26" s="15">
        <v>190.12</v>
      </c>
      <c r="F26" s="15">
        <v>6.423</v>
      </c>
      <c r="G26" s="16">
        <v>3.4000000000000002E-2</v>
      </c>
      <c r="H26" s="17">
        <f t="shared" si="0"/>
        <v>34</v>
      </c>
      <c r="I26" s="1">
        <f t="shared" si="1"/>
        <v>447.54011958848832</v>
      </c>
      <c r="J26" s="1">
        <f t="shared" si="2"/>
        <v>413.54011958848832</v>
      </c>
      <c r="K26" s="1">
        <f t="shared" si="3"/>
        <v>7351.4586991245187</v>
      </c>
      <c r="L26" s="1">
        <f t="shared" si="4"/>
        <v>558.49651200000005</v>
      </c>
      <c r="M26" s="1">
        <f t="shared" si="5"/>
        <v>6792.962187124519</v>
      </c>
    </row>
    <row r="27" spans="1:13" x14ac:dyDescent="0.25">
      <c r="A27" s="1">
        <v>26</v>
      </c>
      <c r="B27" s="1" t="s">
        <v>49</v>
      </c>
      <c r="C27" s="1" t="s">
        <v>5</v>
      </c>
      <c r="D27" s="1">
        <v>19890810</v>
      </c>
      <c r="E27" s="15">
        <v>255.74</v>
      </c>
      <c r="F27" s="15">
        <v>115.83799999999999</v>
      </c>
      <c r="G27" s="16">
        <v>0.45300000000000001</v>
      </c>
      <c r="H27" s="17">
        <f t="shared" si="0"/>
        <v>453</v>
      </c>
      <c r="I27" s="1">
        <f t="shared" si="1"/>
        <v>564.05928037678302</v>
      </c>
      <c r="J27" s="1">
        <f t="shared" si="2"/>
        <v>111.05928037678302</v>
      </c>
      <c r="K27" s="1">
        <f t="shared" si="3"/>
        <v>12463.417759411455</v>
      </c>
      <c r="L27" s="1">
        <f t="shared" si="4"/>
        <v>10009.459008000002</v>
      </c>
      <c r="M27" s="1">
        <f t="shared" si="5"/>
        <v>2453.9587514114537</v>
      </c>
    </row>
    <row r="28" spans="1:13" x14ac:dyDescent="0.25">
      <c r="A28" s="1">
        <v>27</v>
      </c>
      <c r="B28" s="1" t="s">
        <v>49</v>
      </c>
      <c r="C28" s="1" t="s">
        <v>5</v>
      </c>
      <c r="D28" s="1">
        <v>19900620</v>
      </c>
      <c r="E28" s="15">
        <v>78.03</v>
      </c>
      <c r="F28" s="15">
        <v>9.7409999999999997</v>
      </c>
      <c r="G28" s="16">
        <v>0.125</v>
      </c>
      <c r="H28" s="17">
        <f t="shared" si="0"/>
        <v>125</v>
      </c>
      <c r="I28" s="1">
        <f t="shared" si="1"/>
        <v>223.35703307951371</v>
      </c>
      <c r="J28" s="1">
        <f t="shared" si="2"/>
        <v>98.357033079513712</v>
      </c>
      <c r="K28" s="1">
        <f t="shared" si="3"/>
        <v>1505.8266587592011</v>
      </c>
      <c r="L28" s="1">
        <f t="shared" si="4"/>
        <v>842.72400000000005</v>
      </c>
      <c r="M28" s="1">
        <f t="shared" si="5"/>
        <v>663.10265875920106</v>
      </c>
    </row>
    <row r="29" spans="1:13" x14ac:dyDescent="0.25">
      <c r="A29" s="1">
        <v>28</v>
      </c>
      <c r="B29" s="1" t="s">
        <v>49</v>
      </c>
      <c r="C29" s="1" t="s">
        <v>5</v>
      </c>
      <c r="D29" s="1">
        <v>19901127</v>
      </c>
      <c r="E29" s="15">
        <v>272.67</v>
      </c>
      <c r="F29" s="15">
        <v>56.639000000000003</v>
      </c>
      <c r="G29" s="16">
        <v>0.20799999999999999</v>
      </c>
      <c r="H29" s="17">
        <f t="shared" si="0"/>
        <v>208</v>
      </c>
      <c r="I29" s="1">
        <f t="shared" si="1"/>
        <v>592.99368491574876</v>
      </c>
      <c r="J29" s="1">
        <f t="shared" si="2"/>
        <v>384.99368491574876</v>
      </c>
      <c r="K29" s="1">
        <f t="shared" si="3"/>
        <v>13970.153208900434</v>
      </c>
      <c r="L29" s="1">
        <f t="shared" si="4"/>
        <v>4900.2071040000001</v>
      </c>
      <c r="M29" s="1">
        <f t="shared" si="5"/>
        <v>9069.9461049004349</v>
      </c>
    </row>
    <row r="30" spans="1:13" x14ac:dyDescent="0.25">
      <c r="A30" s="1">
        <v>29</v>
      </c>
      <c r="B30" s="1" t="s">
        <v>49</v>
      </c>
      <c r="C30" s="1" t="s">
        <v>5</v>
      </c>
      <c r="D30" s="1">
        <v>19910531</v>
      </c>
      <c r="E30" s="15">
        <v>177.57</v>
      </c>
      <c r="F30" s="15">
        <v>11.853</v>
      </c>
      <c r="G30" s="16">
        <v>6.7000000000000004E-2</v>
      </c>
      <c r="H30" s="17">
        <f t="shared" si="0"/>
        <v>67</v>
      </c>
      <c r="I30" s="1">
        <f t="shared" si="1"/>
        <v>424.31335953574472</v>
      </c>
      <c r="J30" s="1">
        <f t="shared" si="2"/>
        <v>357.31335953574472</v>
      </c>
      <c r="K30" s="1">
        <f t="shared" si="3"/>
        <v>6509.8359290386534</v>
      </c>
      <c r="L30" s="1">
        <f t="shared" si="4"/>
        <v>1027.9172160000001</v>
      </c>
      <c r="M30" s="1">
        <f t="shared" si="5"/>
        <v>5481.9187130386536</v>
      </c>
    </row>
    <row r="31" spans="1:13" x14ac:dyDescent="0.25">
      <c r="A31" s="1">
        <v>30</v>
      </c>
      <c r="B31" s="1" t="s">
        <v>49</v>
      </c>
      <c r="C31" s="1" t="s">
        <v>5</v>
      </c>
      <c r="D31" s="1">
        <v>19910713</v>
      </c>
      <c r="E31" s="15">
        <v>62</v>
      </c>
      <c r="F31" s="15">
        <v>2.661</v>
      </c>
      <c r="G31" s="16">
        <v>4.2999999999999997E-2</v>
      </c>
      <c r="H31" s="17">
        <f t="shared" si="0"/>
        <v>43</v>
      </c>
      <c r="I31" s="1">
        <f t="shared" si="1"/>
        <v>186.6642495158124</v>
      </c>
      <c r="J31" s="1">
        <f t="shared" si="2"/>
        <v>143.6642495158124</v>
      </c>
      <c r="K31" s="1">
        <f t="shared" si="3"/>
        <v>999.92305180630399</v>
      </c>
      <c r="L31" s="1">
        <f t="shared" si="4"/>
        <v>230.34240000000003</v>
      </c>
      <c r="M31" s="1">
        <f t="shared" si="5"/>
        <v>769.58065180630399</v>
      </c>
    </row>
    <row r="32" spans="1:13" x14ac:dyDescent="0.25">
      <c r="A32" s="1">
        <v>31</v>
      </c>
      <c r="B32" s="1" t="s">
        <v>49</v>
      </c>
      <c r="C32" s="1" t="s">
        <v>5</v>
      </c>
      <c r="D32" s="1">
        <v>19910919</v>
      </c>
      <c r="E32" s="15">
        <v>269.82</v>
      </c>
      <c r="F32" s="15">
        <v>61.92</v>
      </c>
      <c r="G32" s="16">
        <v>0.22900000000000001</v>
      </c>
      <c r="H32" s="17">
        <f t="shared" si="0"/>
        <v>229</v>
      </c>
      <c r="I32" s="1">
        <f t="shared" si="1"/>
        <v>588.15112401189253</v>
      </c>
      <c r="J32" s="1">
        <f t="shared" si="2"/>
        <v>359.15112401189253</v>
      </c>
      <c r="K32" s="1">
        <f t="shared" si="3"/>
        <v>13711.242494668797</v>
      </c>
      <c r="L32" s="1">
        <f t="shared" si="4"/>
        <v>5338.5505920000005</v>
      </c>
      <c r="M32" s="1">
        <f t="shared" si="5"/>
        <v>8372.6919026687974</v>
      </c>
    </row>
    <row r="33" spans="1:13" x14ac:dyDescent="0.25">
      <c r="A33" s="1">
        <v>32</v>
      </c>
      <c r="B33" s="1" t="s">
        <v>49</v>
      </c>
      <c r="C33" s="1" t="s">
        <v>5</v>
      </c>
      <c r="D33" s="1">
        <v>19911117</v>
      </c>
      <c r="E33" s="15">
        <v>266.99</v>
      </c>
      <c r="F33" s="15">
        <v>21.390999999999998</v>
      </c>
      <c r="G33" s="16">
        <v>0.08</v>
      </c>
      <c r="H33" s="17">
        <f t="shared" si="0"/>
        <v>80</v>
      </c>
      <c r="I33" s="1">
        <f t="shared" si="1"/>
        <v>583.33141861477657</v>
      </c>
      <c r="J33" s="1">
        <f t="shared" si="2"/>
        <v>503.33141861477657</v>
      </c>
      <c r="K33" s="1">
        <f t="shared" si="3"/>
        <v>13456.251831394877</v>
      </c>
      <c r="L33" s="1">
        <f t="shared" si="4"/>
        <v>1845.4348800000002</v>
      </c>
      <c r="M33" s="1">
        <f t="shared" si="5"/>
        <v>11610.816951394876</v>
      </c>
    </row>
    <row r="34" spans="1:13" x14ac:dyDescent="0.25">
      <c r="A34" s="1">
        <v>33</v>
      </c>
      <c r="B34" s="1" t="s">
        <v>49</v>
      </c>
      <c r="C34" s="1" t="s">
        <v>5</v>
      </c>
      <c r="D34" s="1">
        <v>19911209</v>
      </c>
      <c r="E34" s="15">
        <v>603.84</v>
      </c>
      <c r="F34" s="15">
        <v>538.50099999999998</v>
      </c>
      <c r="G34" s="16">
        <v>0.89200000000000002</v>
      </c>
      <c r="H34" s="17">
        <f t="shared" si="0"/>
        <v>892</v>
      </c>
      <c r="I34" s="1">
        <f t="shared" si="1"/>
        <v>1102.8339016091979</v>
      </c>
      <c r="J34" s="1">
        <f t="shared" si="2"/>
        <v>210.83390160919794</v>
      </c>
      <c r="K34" s="1">
        <f t="shared" si="3"/>
        <v>57536.803279961117</v>
      </c>
      <c r="L34" s="1">
        <f t="shared" si="4"/>
        <v>46537.224192000009</v>
      </c>
      <c r="M34" s="1">
        <f t="shared" si="5"/>
        <v>10999.579087961109</v>
      </c>
    </row>
    <row r="35" spans="1:13" x14ac:dyDescent="0.25">
      <c r="A35" s="1">
        <v>34</v>
      </c>
      <c r="B35" s="1" t="s">
        <v>49</v>
      </c>
      <c r="C35" s="1" t="s">
        <v>5</v>
      </c>
      <c r="D35" s="1">
        <v>19920321</v>
      </c>
      <c r="E35" s="15">
        <v>100.15</v>
      </c>
      <c r="F35" s="15">
        <v>10.026999999999999</v>
      </c>
      <c r="G35" s="16">
        <v>0.1</v>
      </c>
      <c r="H35" s="17">
        <f t="shared" si="0"/>
        <v>100</v>
      </c>
      <c r="I35" s="1">
        <f t="shared" si="1"/>
        <v>271.38552405579406</v>
      </c>
      <c r="J35" s="1">
        <f t="shared" si="2"/>
        <v>171.38552405579406</v>
      </c>
      <c r="K35" s="1">
        <f t="shared" si="3"/>
        <v>2348.2880842338241</v>
      </c>
      <c r="L35" s="1">
        <f t="shared" si="4"/>
        <v>865.29600000000016</v>
      </c>
      <c r="M35" s="1">
        <f t="shared" si="5"/>
        <v>1482.9920842338238</v>
      </c>
    </row>
    <row r="36" spans="1:13" x14ac:dyDescent="0.25">
      <c r="A36" s="1">
        <v>35</v>
      </c>
      <c r="B36" s="1" t="s">
        <v>49</v>
      </c>
      <c r="C36" s="1" t="s">
        <v>5</v>
      </c>
      <c r="D36" s="1">
        <v>19920606</v>
      </c>
      <c r="E36" s="15">
        <v>188.4</v>
      </c>
      <c r="F36" s="15">
        <v>14.131</v>
      </c>
      <c r="G36" s="16">
        <v>7.4999999999999997E-2</v>
      </c>
      <c r="H36" s="17">
        <f t="shared" si="0"/>
        <v>75</v>
      </c>
      <c r="I36" s="1">
        <f t="shared" si="1"/>
        <v>444.37723997734588</v>
      </c>
      <c r="J36" s="1">
        <f t="shared" si="2"/>
        <v>369.37723997734588</v>
      </c>
      <c r="K36" s="1">
        <f t="shared" si="3"/>
        <v>7233.4660618136422</v>
      </c>
      <c r="L36" s="1">
        <f t="shared" si="4"/>
        <v>1220.8320000000001</v>
      </c>
      <c r="M36" s="1">
        <f t="shared" si="5"/>
        <v>6012.6340618136419</v>
      </c>
    </row>
    <row r="37" spans="1:13" x14ac:dyDescent="0.25">
      <c r="A37" s="1">
        <v>36</v>
      </c>
      <c r="B37" s="1" t="s">
        <v>49</v>
      </c>
      <c r="C37" s="1" t="s">
        <v>5</v>
      </c>
      <c r="D37" s="1">
        <v>19920908</v>
      </c>
      <c r="E37" s="15">
        <v>94.36</v>
      </c>
      <c r="F37" s="15">
        <v>3.3639999999999999</v>
      </c>
      <c r="G37" s="16">
        <v>3.5999999999999997E-2</v>
      </c>
      <c r="H37" s="17">
        <f t="shared" si="0"/>
        <v>36</v>
      </c>
      <c r="I37" s="1">
        <f t="shared" si="1"/>
        <v>259.06167928575985</v>
      </c>
      <c r="J37" s="1">
        <f t="shared" si="2"/>
        <v>223.06167928575985</v>
      </c>
      <c r="K37" s="1">
        <f t="shared" si="3"/>
        <v>2112.0531889597319</v>
      </c>
      <c r="L37" s="1">
        <f t="shared" si="4"/>
        <v>293.497344</v>
      </c>
      <c r="M37" s="1">
        <f t="shared" si="5"/>
        <v>1818.555844959732</v>
      </c>
    </row>
    <row r="38" spans="1:13" x14ac:dyDescent="0.25">
      <c r="A38" s="1">
        <v>37</v>
      </c>
      <c r="B38" s="1" t="s">
        <v>49</v>
      </c>
      <c r="C38" s="1" t="s">
        <v>5</v>
      </c>
      <c r="D38" s="1">
        <v>19921016</v>
      </c>
      <c r="E38" s="15">
        <v>120.67</v>
      </c>
      <c r="F38" s="15">
        <v>4.7300000000000004</v>
      </c>
      <c r="G38" s="16">
        <v>3.9E-2</v>
      </c>
      <c r="H38" s="17">
        <f t="shared" si="0"/>
        <v>39</v>
      </c>
      <c r="I38" s="1">
        <f t="shared" si="1"/>
        <v>313.87648304197637</v>
      </c>
      <c r="J38" s="1">
        <f t="shared" si="2"/>
        <v>274.87648304197637</v>
      </c>
      <c r="K38" s="1">
        <f t="shared" si="3"/>
        <v>3272.4410580295453</v>
      </c>
      <c r="L38" s="1">
        <f t="shared" si="4"/>
        <v>406.60963200000003</v>
      </c>
      <c r="M38" s="1">
        <f t="shared" si="5"/>
        <v>2865.8314260295451</v>
      </c>
    </row>
    <row r="39" spans="1:13" x14ac:dyDescent="0.25">
      <c r="A39" s="1">
        <v>38</v>
      </c>
      <c r="B39" s="1" t="s">
        <v>49</v>
      </c>
      <c r="C39" s="1" t="s">
        <v>5</v>
      </c>
      <c r="D39" s="1">
        <v>19921204</v>
      </c>
      <c r="E39" s="15">
        <v>195.27</v>
      </c>
      <c r="F39" s="15">
        <v>15.465999999999999</v>
      </c>
      <c r="G39" s="16">
        <v>7.9000000000000001E-2</v>
      </c>
      <c r="H39" s="17">
        <f t="shared" si="0"/>
        <v>79</v>
      </c>
      <c r="I39" s="1">
        <f t="shared" si="1"/>
        <v>456.97310311274515</v>
      </c>
      <c r="J39" s="1">
        <f t="shared" si="2"/>
        <v>377.97310311274515</v>
      </c>
      <c r="K39" s="1">
        <f t="shared" si="3"/>
        <v>7709.7431097929457</v>
      </c>
      <c r="L39" s="1">
        <f t="shared" si="4"/>
        <v>1332.8349120000003</v>
      </c>
      <c r="M39" s="1">
        <f t="shared" si="5"/>
        <v>6376.9081977929454</v>
      </c>
    </row>
    <row r="40" spans="1:13" x14ac:dyDescent="0.25">
      <c r="A40" s="1">
        <v>39</v>
      </c>
      <c r="B40" s="1" t="s">
        <v>49</v>
      </c>
      <c r="C40" s="1" t="s">
        <v>5</v>
      </c>
      <c r="D40" s="1">
        <v>19930422</v>
      </c>
      <c r="E40" s="15">
        <v>153.41999999999999</v>
      </c>
      <c r="F40" s="15">
        <v>5.4210000000000003</v>
      </c>
      <c r="G40" s="16">
        <v>3.5000000000000003E-2</v>
      </c>
      <c r="H40" s="17">
        <f t="shared" si="0"/>
        <v>35</v>
      </c>
      <c r="I40" s="1">
        <f t="shared" si="1"/>
        <v>378.56544541023834</v>
      </c>
      <c r="J40" s="1">
        <f t="shared" si="2"/>
        <v>343.56544541023834</v>
      </c>
      <c r="K40" s="1">
        <f t="shared" si="3"/>
        <v>5018.069718850069</v>
      </c>
      <c r="L40" s="1">
        <f t="shared" si="4"/>
        <v>463.94207999999998</v>
      </c>
      <c r="M40" s="1">
        <f t="shared" si="5"/>
        <v>4554.1276388500692</v>
      </c>
    </row>
    <row r="41" spans="1:13" x14ac:dyDescent="0.25">
      <c r="A41" s="1">
        <v>40</v>
      </c>
      <c r="B41" s="1" t="s">
        <v>49</v>
      </c>
      <c r="C41" s="1" t="s">
        <v>5</v>
      </c>
      <c r="D41" s="1">
        <v>19930816</v>
      </c>
      <c r="E41" s="15">
        <v>229.46</v>
      </c>
      <c r="F41" s="15">
        <v>16.385000000000002</v>
      </c>
      <c r="G41" s="16">
        <v>7.0999999999999994E-2</v>
      </c>
      <c r="H41" s="17">
        <f t="shared" si="0"/>
        <v>71</v>
      </c>
      <c r="I41" s="1">
        <f t="shared" si="1"/>
        <v>518.29188431911518</v>
      </c>
      <c r="J41" s="1">
        <f t="shared" si="2"/>
        <v>447.29188431911518</v>
      </c>
      <c r="K41" s="1">
        <f t="shared" si="3"/>
        <v>10275.314899034665</v>
      </c>
      <c r="L41" s="1">
        <f t="shared" si="4"/>
        <v>1407.5994240000002</v>
      </c>
      <c r="M41" s="1">
        <f t="shared" si="5"/>
        <v>8867.7154750346654</v>
      </c>
    </row>
    <row r="42" spans="1:13" x14ac:dyDescent="0.25">
      <c r="A42" s="1">
        <v>41</v>
      </c>
      <c r="B42" s="1" t="s">
        <v>49</v>
      </c>
      <c r="C42" s="1" t="s">
        <v>5</v>
      </c>
      <c r="D42" s="1">
        <v>19940429</v>
      </c>
      <c r="E42" s="15">
        <v>321.48</v>
      </c>
      <c r="F42" s="15">
        <v>25.917999999999999</v>
      </c>
      <c r="G42" s="16">
        <v>8.1000000000000003E-2</v>
      </c>
      <c r="H42" s="17">
        <f t="shared" si="0"/>
        <v>81</v>
      </c>
      <c r="I42" s="1">
        <f t="shared" si="1"/>
        <v>674.31314241521238</v>
      </c>
      <c r="J42" s="1">
        <f t="shared" si="2"/>
        <v>593.31314241521238</v>
      </c>
      <c r="K42" s="1">
        <f t="shared" si="3"/>
        <v>18729.635531642711</v>
      </c>
      <c r="L42" s="1">
        <f t="shared" si="4"/>
        <v>2249.845632</v>
      </c>
      <c r="M42" s="1">
        <f t="shared" si="5"/>
        <v>16479.78989964271</v>
      </c>
    </row>
    <row r="43" spans="1:13" x14ac:dyDescent="0.25">
      <c r="A43" s="1">
        <v>42</v>
      </c>
      <c r="B43" s="1" t="s">
        <v>49</v>
      </c>
      <c r="C43" s="1" t="s">
        <v>5</v>
      </c>
      <c r="D43" s="1">
        <v>19940714</v>
      </c>
      <c r="E43" s="15">
        <v>71.69</v>
      </c>
      <c r="F43" s="15">
        <v>3.3540000000000001</v>
      </c>
      <c r="G43" s="16">
        <v>4.7E-2</v>
      </c>
      <c r="H43" s="17">
        <f t="shared" si="0"/>
        <v>47</v>
      </c>
      <c r="I43" s="1">
        <f t="shared" si="1"/>
        <v>209.06366050597026</v>
      </c>
      <c r="J43" s="1">
        <f t="shared" si="2"/>
        <v>162.06366050597026</v>
      </c>
      <c r="K43" s="1">
        <f t="shared" si="3"/>
        <v>1294.9436581925479</v>
      </c>
      <c r="L43" s="1">
        <f t="shared" si="4"/>
        <v>291.11875200000003</v>
      </c>
      <c r="M43" s="1">
        <f t="shared" si="5"/>
        <v>1003.8249061925478</v>
      </c>
    </row>
    <row r="44" spans="1:13" x14ac:dyDescent="0.25">
      <c r="A44" s="1">
        <v>43</v>
      </c>
      <c r="B44" s="1" t="s">
        <v>49</v>
      </c>
      <c r="C44" s="1" t="s">
        <v>5</v>
      </c>
      <c r="D44" s="1">
        <v>19941119</v>
      </c>
      <c r="E44" s="15">
        <v>175.23</v>
      </c>
      <c r="F44" s="15">
        <v>6.4169999999999998</v>
      </c>
      <c r="G44" s="16">
        <v>3.6999999999999998E-2</v>
      </c>
      <c r="H44" s="17">
        <f t="shared" si="0"/>
        <v>37</v>
      </c>
      <c r="I44" s="1">
        <f t="shared" si="1"/>
        <v>419.94335833099882</v>
      </c>
      <c r="J44" s="1">
        <f t="shared" si="2"/>
        <v>382.94335833099882</v>
      </c>
      <c r="K44" s="1">
        <f t="shared" si="3"/>
        <v>6357.8886923814562</v>
      </c>
      <c r="L44" s="1">
        <f t="shared" si="4"/>
        <v>560.17526399999997</v>
      </c>
      <c r="M44" s="1">
        <f t="shared" si="5"/>
        <v>5797.7134283814557</v>
      </c>
    </row>
    <row r="45" spans="1:13" x14ac:dyDescent="0.25">
      <c r="A45" s="1">
        <v>44</v>
      </c>
      <c r="B45" s="1" t="s">
        <v>49</v>
      </c>
      <c r="C45" s="1" t="s">
        <v>5</v>
      </c>
      <c r="D45" s="1">
        <v>19950611</v>
      </c>
      <c r="E45" s="15">
        <v>165.17</v>
      </c>
      <c r="F45" s="15">
        <v>7.3840000000000003</v>
      </c>
      <c r="G45" s="16">
        <v>4.4999999999999998E-2</v>
      </c>
      <c r="H45" s="17">
        <f t="shared" si="0"/>
        <v>45</v>
      </c>
      <c r="I45" s="1">
        <f t="shared" si="1"/>
        <v>401.00718877275187</v>
      </c>
      <c r="J45" s="1">
        <f t="shared" si="2"/>
        <v>356.00718877275187</v>
      </c>
      <c r="K45" s="1">
        <f t="shared" si="3"/>
        <v>5722.6484767330448</v>
      </c>
      <c r="L45" s="1">
        <f t="shared" si="4"/>
        <v>642.18096000000003</v>
      </c>
      <c r="M45" s="1">
        <f t="shared" si="5"/>
        <v>5080.4675167330452</v>
      </c>
    </row>
    <row r="46" spans="1:13" x14ac:dyDescent="0.25">
      <c r="A46" s="1">
        <v>45</v>
      </c>
      <c r="B46" s="1" t="s">
        <v>49</v>
      </c>
      <c r="C46" s="1" t="s">
        <v>5</v>
      </c>
      <c r="D46" s="1">
        <v>19950910</v>
      </c>
      <c r="E46" s="15">
        <v>202.54</v>
      </c>
      <c r="F46" s="15">
        <v>23.452000000000002</v>
      </c>
      <c r="G46" s="16">
        <v>0.11600000000000001</v>
      </c>
      <c r="H46" s="17">
        <f t="shared" si="0"/>
        <v>116</v>
      </c>
      <c r="I46" s="1">
        <f t="shared" si="1"/>
        <v>470.19684077633076</v>
      </c>
      <c r="J46" s="1">
        <f t="shared" si="2"/>
        <v>354.19684077633076</v>
      </c>
      <c r="K46" s="1">
        <f t="shared" si="3"/>
        <v>8228.1889265044065</v>
      </c>
      <c r="L46" s="1">
        <f t="shared" si="4"/>
        <v>2029.9368960000002</v>
      </c>
      <c r="M46" s="1">
        <f t="shared" si="5"/>
        <v>6198.2520305044063</v>
      </c>
    </row>
    <row r="47" spans="1:13" x14ac:dyDescent="0.25">
      <c r="A47" s="1">
        <v>46</v>
      </c>
      <c r="B47" s="1" t="s">
        <v>49</v>
      </c>
      <c r="C47" s="1" t="s">
        <v>5</v>
      </c>
      <c r="D47" s="1">
        <v>19951216</v>
      </c>
      <c r="E47" s="15">
        <v>229.77</v>
      </c>
      <c r="F47" s="15">
        <v>9.9339999999999993</v>
      </c>
      <c r="G47" s="16">
        <v>4.2999999999999997E-2</v>
      </c>
      <c r="H47" s="17">
        <f t="shared" si="0"/>
        <v>43</v>
      </c>
      <c r="I47" s="1">
        <f t="shared" si="1"/>
        <v>518.83824820013365</v>
      </c>
      <c r="J47" s="1">
        <f t="shared" si="2"/>
        <v>475.83824820013365</v>
      </c>
      <c r="K47" s="1">
        <f t="shared" si="3"/>
        <v>10300.043314564824</v>
      </c>
      <c r="L47" s="1">
        <f t="shared" si="4"/>
        <v>853.64150400000005</v>
      </c>
      <c r="M47" s="1">
        <f t="shared" si="5"/>
        <v>9446.4018105648247</v>
      </c>
    </row>
    <row r="48" spans="1:13" x14ac:dyDescent="0.25">
      <c r="A48" s="1">
        <v>47</v>
      </c>
      <c r="B48" s="1" t="s">
        <v>49</v>
      </c>
      <c r="C48" s="1" t="s">
        <v>5</v>
      </c>
      <c r="D48" s="1">
        <v>19960319</v>
      </c>
      <c r="E48" s="15">
        <v>99.24</v>
      </c>
      <c r="F48" s="15">
        <v>3.5089999999999999</v>
      </c>
      <c r="G48" s="16">
        <v>3.5000000000000003E-2</v>
      </c>
      <c r="H48" s="17">
        <f t="shared" si="0"/>
        <v>35</v>
      </c>
      <c r="I48" s="1">
        <f t="shared" si="1"/>
        <v>269.45920129044822</v>
      </c>
      <c r="J48" s="1">
        <f t="shared" si="2"/>
        <v>234.45920129044822</v>
      </c>
      <c r="K48" s="1">
        <f t="shared" si="3"/>
        <v>2310.4337301559367</v>
      </c>
      <c r="L48" s="1">
        <f t="shared" si="4"/>
        <v>300.10176000000001</v>
      </c>
      <c r="M48" s="1">
        <f t="shared" si="5"/>
        <v>2010.3319701559367</v>
      </c>
    </row>
    <row r="49" spans="1:13" x14ac:dyDescent="0.25">
      <c r="A49" s="1">
        <v>48</v>
      </c>
      <c r="B49" s="1" t="s">
        <v>49</v>
      </c>
      <c r="C49" s="1" t="s">
        <v>5</v>
      </c>
      <c r="D49" s="1">
        <v>19961129</v>
      </c>
      <c r="E49" s="15">
        <v>219.02</v>
      </c>
      <c r="F49" s="15">
        <v>8.2240000000000002</v>
      </c>
      <c r="G49" s="16">
        <v>3.7999999999999999E-2</v>
      </c>
      <c r="H49" s="17">
        <f t="shared" si="0"/>
        <v>38</v>
      </c>
      <c r="I49" s="1">
        <f t="shared" si="1"/>
        <v>499.79535066503615</v>
      </c>
      <c r="J49" s="1">
        <f t="shared" si="2"/>
        <v>461.79535066503615</v>
      </c>
      <c r="K49" s="1">
        <f t="shared" si="3"/>
        <v>9457.7913535094976</v>
      </c>
      <c r="L49" s="1">
        <f t="shared" si="4"/>
        <v>719.08646400000009</v>
      </c>
      <c r="M49" s="1">
        <f t="shared" si="5"/>
        <v>8738.7048895094977</v>
      </c>
    </row>
    <row r="50" spans="1:13" x14ac:dyDescent="0.25">
      <c r="A50" s="1">
        <v>49</v>
      </c>
      <c r="B50" s="1" t="s">
        <v>49</v>
      </c>
      <c r="C50" s="1" t="s">
        <v>5</v>
      </c>
      <c r="D50" s="1">
        <v>19971121</v>
      </c>
      <c r="E50" s="15">
        <v>202.16</v>
      </c>
      <c r="F50" s="15">
        <v>8.7330000000000005</v>
      </c>
      <c r="G50" s="16">
        <v>4.2999999999999997E-2</v>
      </c>
      <c r="H50" s="17">
        <f t="shared" si="0"/>
        <v>43</v>
      </c>
      <c r="I50" s="1">
        <f t="shared" si="1"/>
        <v>469.50825303973181</v>
      </c>
      <c r="J50" s="1">
        <f t="shared" si="2"/>
        <v>426.50825303973181</v>
      </c>
      <c r="K50" s="1">
        <f t="shared" si="3"/>
        <v>8200.7241207418538</v>
      </c>
      <c r="L50" s="1">
        <f t="shared" si="4"/>
        <v>751.06483200000002</v>
      </c>
      <c r="M50" s="1">
        <f t="shared" si="5"/>
        <v>7449.6592887418537</v>
      </c>
    </row>
    <row r="51" spans="1:13" x14ac:dyDescent="0.25">
      <c r="A51" s="1">
        <v>50</v>
      </c>
      <c r="B51" s="1" t="s">
        <v>49</v>
      </c>
      <c r="C51" s="1" t="s">
        <v>5</v>
      </c>
      <c r="D51" s="1">
        <v>19980325</v>
      </c>
      <c r="E51" s="15">
        <v>350.2</v>
      </c>
      <c r="F51" s="15">
        <v>28.972999999999999</v>
      </c>
      <c r="G51" s="16">
        <v>8.3000000000000004E-2</v>
      </c>
      <c r="H51" s="17">
        <f t="shared" si="0"/>
        <v>83</v>
      </c>
      <c r="I51" s="1">
        <f t="shared" si="1"/>
        <v>720.88002392683518</v>
      </c>
      <c r="J51" s="1">
        <f t="shared" si="2"/>
        <v>637.88002392683518</v>
      </c>
      <c r="K51" s="1">
        <f t="shared" si="3"/>
        <v>21811.868730360951</v>
      </c>
      <c r="L51" s="1">
        <f t="shared" si="4"/>
        <v>2511.3542400000001</v>
      </c>
      <c r="M51" s="1">
        <f t="shared" si="5"/>
        <v>19300.514490360951</v>
      </c>
    </row>
    <row r="52" spans="1:13" x14ac:dyDescent="0.25">
      <c r="A52" s="1">
        <v>51</v>
      </c>
      <c r="B52" s="1" t="s">
        <v>49</v>
      </c>
      <c r="C52" s="1" t="s">
        <v>5</v>
      </c>
      <c r="D52" s="1">
        <v>19980702</v>
      </c>
      <c r="E52" s="15">
        <v>65.707999999999998</v>
      </c>
      <c r="F52" s="15">
        <v>2.58</v>
      </c>
      <c r="G52" s="16">
        <v>3.9E-2</v>
      </c>
      <c r="H52" s="17">
        <f t="shared" si="0"/>
        <v>39</v>
      </c>
      <c r="I52" s="1">
        <f t="shared" si="1"/>
        <v>195.32055748611214</v>
      </c>
      <c r="J52" s="1">
        <f t="shared" si="2"/>
        <v>156.32055748611214</v>
      </c>
      <c r="K52" s="1">
        <f t="shared" si="3"/>
        <v>1108.8682437281002</v>
      </c>
      <c r="L52" s="1">
        <f t="shared" si="4"/>
        <v>221.4096768</v>
      </c>
      <c r="M52" s="1">
        <f t="shared" si="5"/>
        <v>887.45856692810025</v>
      </c>
    </row>
    <row r="53" spans="1:13" x14ac:dyDescent="0.25">
      <c r="A53" s="1">
        <v>52</v>
      </c>
      <c r="B53" s="1" t="s">
        <v>49</v>
      </c>
      <c r="C53" s="1" t="s">
        <v>5</v>
      </c>
      <c r="D53" s="1">
        <v>19990318</v>
      </c>
      <c r="E53" s="15">
        <v>214.536</v>
      </c>
      <c r="F53" s="15">
        <v>4.6710000000000003</v>
      </c>
      <c r="G53" s="16">
        <v>2.1999999999999999E-2</v>
      </c>
      <c r="H53" s="17">
        <f t="shared" si="0"/>
        <v>22</v>
      </c>
      <c r="I53" s="1">
        <f t="shared" si="1"/>
        <v>491.79194789335435</v>
      </c>
      <c r="J53" s="1">
        <f t="shared" si="2"/>
        <v>469.79194789335435</v>
      </c>
      <c r="K53" s="1">
        <f t="shared" si="3"/>
        <v>9115.8114815926856</v>
      </c>
      <c r="L53" s="1">
        <f t="shared" si="4"/>
        <v>407.79002880000002</v>
      </c>
      <c r="M53" s="1">
        <f t="shared" si="5"/>
        <v>8708.0214527926855</v>
      </c>
    </row>
    <row r="54" spans="1:13" x14ac:dyDescent="0.25">
      <c r="A54" s="1">
        <v>53</v>
      </c>
      <c r="B54" s="1" t="s">
        <v>49</v>
      </c>
      <c r="C54" s="1" t="s">
        <v>5</v>
      </c>
      <c r="D54" s="1">
        <v>19990618</v>
      </c>
      <c r="E54" s="15">
        <v>293.08199999999999</v>
      </c>
      <c r="F54" s="15">
        <v>24.606000000000002</v>
      </c>
      <c r="G54" s="16">
        <v>8.4000000000000005E-2</v>
      </c>
      <c r="H54" s="17">
        <f t="shared" si="0"/>
        <v>84</v>
      </c>
      <c r="I54" s="1">
        <f t="shared" si="1"/>
        <v>627.36025866253613</v>
      </c>
      <c r="J54" s="1">
        <f t="shared" si="2"/>
        <v>543.36025866253613</v>
      </c>
      <c r="K54" s="1">
        <f t="shared" si="3"/>
        <v>15886.195142054408</v>
      </c>
      <c r="L54" s="1">
        <f t="shared" si="4"/>
        <v>2127.0719232000001</v>
      </c>
      <c r="M54" s="1">
        <f t="shared" si="5"/>
        <v>13759.123218854409</v>
      </c>
    </row>
    <row r="55" spans="1:13" x14ac:dyDescent="0.25">
      <c r="A55" s="1">
        <v>54</v>
      </c>
      <c r="B55" s="1" t="s">
        <v>49</v>
      </c>
      <c r="C55" s="1" t="s">
        <v>5</v>
      </c>
      <c r="D55" s="1">
        <v>20010925</v>
      </c>
      <c r="E55" s="15">
        <v>272.85199999999998</v>
      </c>
      <c r="F55" s="15">
        <v>17.015999999999998</v>
      </c>
      <c r="G55" s="16">
        <v>6.2E-2</v>
      </c>
      <c r="H55" s="17">
        <f t="shared" si="0"/>
        <v>62</v>
      </c>
      <c r="I55" s="1">
        <f t="shared" si="1"/>
        <v>593.30255051308802</v>
      </c>
      <c r="J55" s="1">
        <f t="shared" si="2"/>
        <v>531.30255051308802</v>
      </c>
      <c r="K55" s="1">
        <f t="shared" si="3"/>
        <v>13986.759241088388</v>
      </c>
      <c r="L55" s="1">
        <f t="shared" si="4"/>
        <v>1461.6135936000001</v>
      </c>
      <c r="M55" s="1">
        <f t="shared" si="5"/>
        <v>12525.145647488389</v>
      </c>
    </row>
    <row r="56" spans="1:13" x14ac:dyDescent="0.25">
      <c r="A56" s="1">
        <v>55</v>
      </c>
      <c r="B56" s="1" t="s">
        <v>49</v>
      </c>
      <c r="C56" s="1" t="s">
        <v>5</v>
      </c>
      <c r="D56" s="1">
        <v>20020423</v>
      </c>
      <c r="E56" s="15">
        <v>369.43</v>
      </c>
      <c r="F56" s="15">
        <v>23.738</v>
      </c>
      <c r="G56" s="16">
        <v>6.4000000000000001E-2</v>
      </c>
      <c r="H56" s="17">
        <f t="shared" si="0"/>
        <v>64</v>
      </c>
      <c r="I56" s="1">
        <f t="shared" si="1"/>
        <v>751.58961678411765</v>
      </c>
      <c r="J56" s="1">
        <f t="shared" si="2"/>
        <v>687.58961678411765</v>
      </c>
      <c r="K56" s="1">
        <f t="shared" si="3"/>
        <v>23989.802583907294</v>
      </c>
      <c r="L56" s="1">
        <f t="shared" si="4"/>
        <v>2042.8001280000001</v>
      </c>
      <c r="M56" s="1">
        <f t="shared" si="5"/>
        <v>21947.002455907295</v>
      </c>
    </row>
    <row r="57" spans="1:13" x14ac:dyDescent="0.25">
      <c r="A57" s="1">
        <v>56</v>
      </c>
      <c r="B57" s="1" t="s">
        <v>49</v>
      </c>
      <c r="C57" s="1" t="s">
        <v>5</v>
      </c>
      <c r="D57" s="1">
        <v>20031203</v>
      </c>
      <c r="E57" s="15">
        <v>278.28800000000001</v>
      </c>
      <c r="F57" s="15">
        <v>21.57</v>
      </c>
      <c r="G57" s="16">
        <v>7.8E-2</v>
      </c>
      <c r="H57" s="17">
        <f t="shared" si="0"/>
        <v>78</v>
      </c>
      <c r="I57" s="1">
        <f t="shared" si="1"/>
        <v>602.50709573224287</v>
      </c>
      <c r="J57" s="1">
        <f t="shared" si="2"/>
        <v>524.50709573224287</v>
      </c>
      <c r="K57" s="1">
        <f t="shared" si="3"/>
        <v>14486.730738376415</v>
      </c>
      <c r="L57" s="1">
        <f t="shared" si="4"/>
        <v>1875.4384896000001</v>
      </c>
      <c r="M57" s="1">
        <f t="shared" si="5"/>
        <v>12611.292248776415</v>
      </c>
    </row>
    <row r="58" spans="1:13" x14ac:dyDescent="0.25">
      <c r="A58" s="1">
        <v>57</v>
      </c>
      <c r="B58" s="1" t="s">
        <v>49</v>
      </c>
      <c r="C58" s="1" t="s">
        <v>5</v>
      </c>
      <c r="D58" s="1">
        <v>20040323</v>
      </c>
      <c r="E58" s="15">
        <v>185.595</v>
      </c>
      <c r="F58" s="15">
        <v>3.0289999999999999</v>
      </c>
      <c r="G58" s="16">
        <v>1.6E-2</v>
      </c>
      <c r="H58" s="17">
        <f t="shared" si="0"/>
        <v>16</v>
      </c>
      <c r="I58" s="1">
        <f t="shared" si="1"/>
        <v>439.20552301117709</v>
      </c>
      <c r="J58" s="1">
        <f t="shared" si="2"/>
        <v>423.20552301117709</v>
      </c>
      <c r="K58" s="1">
        <f t="shared" si="3"/>
        <v>7042.8397573376142</v>
      </c>
      <c r="L58" s="1">
        <f t="shared" si="4"/>
        <v>256.56652800000001</v>
      </c>
      <c r="M58" s="1">
        <f t="shared" si="5"/>
        <v>6786.2732293376139</v>
      </c>
    </row>
    <row r="59" spans="1:13" x14ac:dyDescent="0.25">
      <c r="A59" s="1">
        <v>58</v>
      </c>
      <c r="B59" s="1" t="s">
        <v>49</v>
      </c>
      <c r="C59" s="1" t="s">
        <v>5</v>
      </c>
      <c r="D59" s="1">
        <v>20040821</v>
      </c>
      <c r="E59" s="15">
        <v>82.027000000000001</v>
      </c>
      <c r="F59" s="15">
        <v>1.752</v>
      </c>
      <c r="G59" s="16">
        <v>2.1000000000000001E-2</v>
      </c>
      <c r="H59" s="17">
        <f t="shared" si="0"/>
        <v>21</v>
      </c>
      <c r="I59" s="1">
        <f t="shared" si="1"/>
        <v>232.23655623021838</v>
      </c>
      <c r="J59" s="1">
        <f t="shared" si="2"/>
        <v>211.23655623021838</v>
      </c>
      <c r="K59" s="1">
        <f t="shared" si="3"/>
        <v>1645.8913150182252</v>
      </c>
      <c r="L59" s="1">
        <f t="shared" si="4"/>
        <v>148.82978880000002</v>
      </c>
      <c r="M59" s="1">
        <f t="shared" si="5"/>
        <v>1497.0615262182253</v>
      </c>
    </row>
    <row r="60" spans="1:13" x14ac:dyDescent="0.25">
      <c r="A60" s="1">
        <v>59</v>
      </c>
      <c r="B60" s="1" t="s">
        <v>49</v>
      </c>
      <c r="C60" s="1" t="s">
        <v>5</v>
      </c>
      <c r="D60" s="1">
        <v>20050516</v>
      </c>
      <c r="E60" s="15">
        <v>359.03300000000002</v>
      </c>
      <c r="F60" s="15">
        <v>128.43899999999999</v>
      </c>
      <c r="G60" s="16">
        <v>0.35799999999999998</v>
      </c>
      <c r="H60" s="17">
        <f t="shared" si="0"/>
        <v>358</v>
      </c>
      <c r="I60" s="1">
        <f t="shared" si="1"/>
        <v>735.03079513513126</v>
      </c>
      <c r="J60" s="1">
        <f t="shared" si="2"/>
        <v>377.03079513513126</v>
      </c>
      <c r="K60" s="1">
        <f t="shared" si="3"/>
        <v>22800.986910986539</v>
      </c>
      <c r="L60" s="1">
        <f t="shared" si="4"/>
        <v>11105.3215296</v>
      </c>
      <c r="M60" s="1">
        <f t="shared" si="5"/>
        <v>11695.66538138654</v>
      </c>
    </row>
    <row r="61" spans="1:13" x14ac:dyDescent="0.25">
      <c r="A61" s="1">
        <v>60</v>
      </c>
      <c r="B61" s="1" t="s">
        <v>49</v>
      </c>
      <c r="C61" s="1" t="s">
        <v>5</v>
      </c>
      <c r="D61" s="1">
        <v>20051022</v>
      </c>
      <c r="E61" s="15">
        <v>258.04000000000002</v>
      </c>
      <c r="F61" s="15">
        <v>9.5589999999999993</v>
      </c>
      <c r="G61" s="16">
        <v>3.6999999999999998E-2</v>
      </c>
      <c r="H61" s="17">
        <f t="shared" si="0"/>
        <v>37</v>
      </c>
      <c r="I61" s="1">
        <f t="shared" si="1"/>
        <v>568.01425475633528</v>
      </c>
      <c r="J61" s="1">
        <f t="shared" si="2"/>
        <v>531.01425475633528</v>
      </c>
      <c r="K61" s="1">
        <f t="shared" si="3"/>
        <v>12663.682412888862</v>
      </c>
      <c r="L61" s="1">
        <f t="shared" si="4"/>
        <v>824.90227200000004</v>
      </c>
      <c r="M61" s="1">
        <f t="shared" si="5"/>
        <v>11838.780140888863</v>
      </c>
    </row>
    <row r="62" spans="1:13" x14ac:dyDescent="0.25">
      <c r="A62" s="1">
        <v>61</v>
      </c>
      <c r="B62" s="1" t="s">
        <v>49</v>
      </c>
      <c r="C62" s="1" t="s">
        <v>5</v>
      </c>
      <c r="D62" s="1">
        <v>20060325</v>
      </c>
      <c r="E62" s="15">
        <v>192.72399999999999</v>
      </c>
      <c r="F62" s="15">
        <v>3.07</v>
      </c>
      <c r="G62" s="16">
        <v>1.6E-2</v>
      </c>
      <c r="H62" s="17">
        <f t="shared" si="0"/>
        <v>16</v>
      </c>
      <c r="I62" s="1">
        <f t="shared" si="1"/>
        <v>452.31664839679803</v>
      </c>
      <c r="J62" s="1">
        <f t="shared" si="2"/>
        <v>436.31664839679803</v>
      </c>
      <c r="K62" s="1">
        <f t="shared" si="3"/>
        <v>7531.6844516219571</v>
      </c>
      <c r="L62" s="1">
        <f t="shared" si="4"/>
        <v>266.4216576</v>
      </c>
      <c r="M62" s="1">
        <f t="shared" si="5"/>
        <v>7265.2627940219572</v>
      </c>
    </row>
    <row r="63" spans="1:13" x14ac:dyDescent="0.25">
      <c r="A63" s="1">
        <v>62</v>
      </c>
      <c r="B63" s="1" t="s">
        <v>49</v>
      </c>
      <c r="C63" s="1" t="s">
        <v>5</v>
      </c>
      <c r="D63" s="1">
        <v>20061105</v>
      </c>
      <c r="E63" s="15">
        <v>221.08600000000001</v>
      </c>
      <c r="F63" s="15">
        <v>8.5090000000000003</v>
      </c>
      <c r="G63" s="16">
        <v>3.7999999999999999E-2</v>
      </c>
      <c r="H63" s="17">
        <f t="shared" si="0"/>
        <v>38</v>
      </c>
      <c r="I63" s="1">
        <f t="shared" si="1"/>
        <v>503.47077668428835</v>
      </c>
      <c r="J63" s="1">
        <f t="shared" si="2"/>
        <v>465.47077668428835</v>
      </c>
      <c r="K63" s="1">
        <f t="shared" si="3"/>
        <v>9617.2133875795516</v>
      </c>
      <c r="L63" s="1">
        <f t="shared" si="4"/>
        <v>725.86955520000015</v>
      </c>
      <c r="M63" s="1">
        <f t="shared" si="5"/>
        <v>8891.3438323795508</v>
      </c>
    </row>
    <row r="64" spans="1:13" x14ac:dyDescent="0.25">
      <c r="A64" s="1">
        <v>63</v>
      </c>
      <c r="B64" s="1" t="s">
        <v>49</v>
      </c>
      <c r="C64" s="1" t="s">
        <v>5</v>
      </c>
      <c r="D64" s="1">
        <v>20070727</v>
      </c>
      <c r="E64" s="15">
        <v>183.489</v>
      </c>
      <c r="F64" s="15">
        <v>30.68</v>
      </c>
      <c r="G64" s="16">
        <v>0.16700000000000001</v>
      </c>
      <c r="H64" s="17">
        <f t="shared" si="0"/>
        <v>167</v>
      </c>
      <c r="I64" s="1">
        <f t="shared" si="1"/>
        <v>435.31130355859676</v>
      </c>
      <c r="J64" s="1">
        <f t="shared" si="2"/>
        <v>268.31130355859676</v>
      </c>
      <c r="K64" s="1">
        <f t="shared" si="3"/>
        <v>6901.1858112765158</v>
      </c>
      <c r="L64" s="1">
        <f t="shared" si="4"/>
        <v>2647.5260832000004</v>
      </c>
      <c r="M64" s="1">
        <f t="shared" si="5"/>
        <v>4253.6597280765154</v>
      </c>
    </row>
    <row r="65" spans="1:13" x14ac:dyDescent="0.25">
      <c r="A65" s="1">
        <v>64</v>
      </c>
      <c r="B65" s="1" t="s">
        <v>49</v>
      </c>
      <c r="C65" s="1" t="s">
        <v>5</v>
      </c>
      <c r="D65" s="1">
        <v>20080301</v>
      </c>
      <c r="E65" s="15">
        <v>120.998</v>
      </c>
      <c r="F65" s="15">
        <v>1.63</v>
      </c>
      <c r="G65" s="16">
        <v>1.2999999999999999E-2</v>
      </c>
      <c r="H65" s="17">
        <f t="shared" si="0"/>
        <v>13</v>
      </c>
      <c r="I65" s="1">
        <f t="shared" si="1"/>
        <v>314.54209493980841</v>
      </c>
      <c r="J65" s="1">
        <f t="shared" si="2"/>
        <v>301.54209493980841</v>
      </c>
      <c r="K65" s="1">
        <f t="shared" si="3"/>
        <v>3288.2945244647281</v>
      </c>
      <c r="L65" s="1">
        <f t="shared" si="4"/>
        <v>135.9049536</v>
      </c>
      <c r="M65" s="1">
        <f t="shared" si="5"/>
        <v>3152.3895708647278</v>
      </c>
    </row>
    <row r="66" spans="1:13" x14ac:dyDescent="0.25">
      <c r="A66" s="1">
        <v>65</v>
      </c>
      <c r="B66" s="1" t="s">
        <v>49</v>
      </c>
      <c r="C66" s="1" t="s">
        <v>5</v>
      </c>
      <c r="D66" s="1">
        <v>20080418</v>
      </c>
      <c r="E66" s="15">
        <v>150.68700000000001</v>
      </c>
      <c r="F66" s="15">
        <v>51.87</v>
      </c>
      <c r="G66" s="16">
        <v>0.34399999999999997</v>
      </c>
      <c r="H66" s="17">
        <f t="shared" si="0"/>
        <v>344</v>
      </c>
      <c r="I66" s="1">
        <f t="shared" si="1"/>
        <v>373.29228821401091</v>
      </c>
      <c r="J66" s="1">
        <f t="shared" si="2"/>
        <v>29.29228821401091</v>
      </c>
      <c r="K66" s="1">
        <f t="shared" si="3"/>
        <v>4860.025490946643</v>
      </c>
      <c r="L66" s="1">
        <f t="shared" si="4"/>
        <v>4478.658739200001</v>
      </c>
      <c r="M66" s="1">
        <f t="shared" si="5"/>
        <v>381.36675174664197</v>
      </c>
    </row>
    <row r="67" spans="1:13" x14ac:dyDescent="0.25">
      <c r="A67" s="1">
        <v>66</v>
      </c>
      <c r="B67" s="1" t="s">
        <v>49</v>
      </c>
      <c r="C67" s="1" t="s">
        <v>5</v>
      </c>
      <c r="D67" s="1">
        <v>20080803</v>
      </c>
      <c r="E67" s="15">
        <v>192.89500000000001</v>
      </c>
      <c r="F67" s="15">
        <v>18.295999999999999</v>
      </c>
      <c r="G67" s="16">
        <v>9.5000000000000001E-2</v>
      </c>
      <c r="H67" s="17">
        <f t="shared" ref="H67:H130" si="6">G67*1000</f>
        <v>95</v>
      </c>
      <c r="I67" s="1">
        <f t="shared" ref="I67:I130" si="7">+$O$2*E67^$O$3</f>
        <v>452.62981673381501</v>
      </c>
      <c r="J67" s="1">
        <f t="shared" ref="J67:J130" si="8">+ABS(H67-I67)</f>
        <v>357.62981673381501</v>
      </c>
      <c r="K67" s="1">
        <f t="shared" ref="K67:K130" si="9">0.0864*I67*E67</f>
        <v>7543.5864623023035</v>
      </c>
      <c r="L67" s="1">
        <f t="shared" ref="L67:L130" si="10">0.0864*H67*E67</f>
        <v>1583.2821600000002</v>
      </c>
      <c r="M67" s="1">
        <f t="shared" ref="M67:M130" si="11">ABS(L67-K67)</f>
        <v>5960.3043023023038</v>
      </c>
    </row>
    <row r="68" spans="1:13" x14ac:dyDescent="0.25">
      <c r="A68" s="1">
        <v>67</v>
      </c>
      <c r="B68" s="1" t="s">
        <v>49</v>
      </c>
      <c r="C68" s="1" t="s">
        <v>5</v>
      </c>
      <c r="D68" s="1">
        <v>20081101</v>
      </c>
      <c r="E68" s="15">
        <v>289.08300000000003</v>
      </c>
      <c r="F68" s="15">
        <v>8.5259999999999998</v>
      </c>
      <c r="G68" s="16">
        <v>2.9000000000000001E-2</v>
      </c>
      <c r="H68" s="17">
        <f t="shared" si="6"/>
        <v>29</v>
      </c>
      <c r="I68" s="1">
        <f t="shared" si="7"/>
        <v>620.6698858501785</v>
      </c>
      <c r="J68" s="1">
        <f t="shared" si="8"/>
        <v>591.6698858501785</v>
      </c>
      <c r="K68" s="1">
        <f t="shared" si="9"/>
        <v>15502.329729610028</v>
      </c>
      <c r="L68" s="1">
        <f t="shared" si="10"/>
        <v>724.32636480000019</v>
      </c>
      <c r="M68" s="1">
        <f t="shared" si="11"/>
        <v>14778.003364810029</v>
      </c>
    </row>
    <row r="69" spans="1:13" x14ac:dyDescent="0.25">
      <c r="A69" s="1">
        <v>68</v>
      </c>
      <c r="B69" s="1" t="s">
        <v>49</v>
      </c>
      <c r="C69" s="1" t="s">
        <v>5</v>
      </c>
      <c r="D69" s="1">
        <v>20090218</v>
      </c>
      <c r="E69" s="15">
        <v>162.90700000000001</v>
      </c>
      <c r="F69" s="15">
        <v>11.065</v>
      </c>
      <c r="G69" s="16">
        <v>6.8000000000000005E-2</v>
      </c>
      <c r="H69" s="17">
        <f t="shared" si="6"/>
        <v>68</v>
      </c>
      <c r="I69" s="1">
        <f t="shared" si="7"/>
        <v>396.71301795947107</v>
      </c>
      <c r="J69" s="1">
        <f t="shared" si="8"/>
        <v>328.71301795947107</v>
      </c>
      <c r="K69" s="1">
        <f t="shared" si="9"/>
        <v>5583.8011060849158</v>
      </c>
      <c r="L69" s="1">
        <f t="shared" si="10"/>
        <v>957.11120640000013</v>
      </c>
      <c r="M69" s="1">
        <f t="shared" si="11"/>
        <v>4626.6898996849159</v>
      </c>
    </row>
    <row r="70" spans="1:13" x14ac:dyDescent="0.25">
      <c r="A70" s="1">
        <v>69</v>
      </c>
      <c r="B70" s="1" t="s">
        <v>49</v>
      </c>
      <c r="C70" s="1" t="s">
        <v>5</v>
      </c>
      <c r="D70" s="1">
        <v>20090503</v>
      </c>
      <c r="E70" s="15">
        <v>193.65600000000001</v>
      </c>
      <c r="F70" s="15">
        <v>59.177999999999997</v>
      </c>
      <c r="G70" s="16">
        <v>0.30599999999999999</v>
      </c>
      <c r="H70" s="17">
        <f t="shared" si="6"/>
        <v>306</v>
      </c>
      <c r="I70" s="1">
        <f t="shared" si="7"/>
        <v>454.02276901921266</v>
      </c>
      <c r="J70" s="1">
        <f t="shared" si="8"/>
        <v>148.02276901921266</v>
      </c>
      <c r="K70" s="1">
        <f t="shared" si="9"/>
        <v>7596.6537620607542</v>
      </c>
      <c r="L70" s="1">
        <f t="shared" si="10"/>
        <v>5119.9547904000001</v>
      </c>
      <c r="M70" s="1">
        <f t="shared" si="11"/>
        <v>2476.6989716607541</v>
      </c>
    </row>
    <row r="71" spans="1:13" x14ac:dyDescent="0.25">
      <c r="A71" s="1">
        <v>70</v>
      </c>
      <c r="B71" s="1" t="s">
        <v>49</v>
      </c>
      <c r="C71" s="1" t="s">
        <v>5</v>
      </c>
      <c r="D71" s="1">
        <v>20090725</v>
      </c>
      <c r="E71" s="15">
        <v>83.751000000000005</v>
      </c>
      <c r="F71" s="15">
        <v>3.7909999999999999</v>
      </c>
      <c r="G71" s="16">
        <v>4.4999999999999998E-2</v>
      </c>
      <c r="H71" s="17">
        <f t="shared" si="6"/>
        <v>45</v>
      </c>
      <c r="I71" s="1">
        <f t="shared" si="7"/>
        <v>236.03699179518551</v>
      </c>
      <c r="J71" s="1">
        <f t="shared" si="8"/>
        <v>191.03699179518551</v>
      </c>
      <c r="K71" s="1">
        <f t="shared" si="9"/>
        <v>1707.9840662260538</v>
      </c>
      <c r="L71" s="1">
        <f t="shared" si="10"/>
        <v>325.62388800000002</v>
      </c>
      <c r="M71" s="1">
        <f t="shared" si="11"/>
        <v>1382.3601782260537</v>
      </c>
    </row>
    <row r="72" spans="1:13" x14ac:dyDescent="0.25">
      <c r="A72" s="1">
        <v>71</v>
      </c>
      <c r="B72" s="1" t="s">
        <v>49</v>
      </c>
      <c r="C72" s="1" t="s">
        <v>5</v>
      </c>
      <c r="D72" s="1">
        <v>20091116</v>
      </c>
      <c r="E72" s="15">
        <v>204.048</v>
      </c>
      <c r="F72" s="15">
        <v>19.555</v>
      </c>
      <c r="G72" s="16">
        <v>9.6000000000000002E-2</v>
      </c>
      <c r="H72" s="17">
        <f t="shared" si="6"/>
        <v>96</v>
      </c>
      <c r="I72" s="1">
        <f t="shared" si="7"/>
        <v>472.92665686724257</v>
      </c>
      <c r="J72" s="1">
        <f t="shared" si="8"/>
        <v>376.92665686724257</v>
      </c>
      <c r="K72" s="1">
        <f t="shared" si="9"/>
        <v>8337.5774047106315</v>
      </c>
      <c r="L72" s="1">
        <f t="shared" si="10"/>
        <v>1692.4557311999999</v>
      </c>
      <c r="M72" s="1">
        <f t="shared" si="11"/>
        <v>6645.1216735106318</v>
      </c>
    </row>
    <row r="73" spans="1:13" x14ac:dyDescent="0.25">
      <c r="A73" s="1">
        <v>72</v>
      </c>
      <c r="B73" s="1" t="s">
        <v>49</v>
      </c>
      <c r="C73" s="1" t="s">
        <v>5</v>
      </c>
      <c r="D73" s="1">
        <v>20100420</v>
      </c>
      <c r="E73" s="15">
        <v>118.568</v>
      </c>
      <c r="F73" s="15">
        <v>2.4660000000000002</v>
      </c>
      <c r="G73" s="16">
        <v>2.1000000000000001E-2</v>
      </c>
      <c r="H73" s="17">
        <f t="shared" si="6"/>
        <v>21</v>
      </c>
      <c r="I73" s="1">
        <f t="shared" si="7"/>
        <v>309.60139339351224</v>
      </c>
      <c r="J73" s="1">
        <f t="shared" si="8"/>
        <v>288.60139339351224</v>
      </c>
      <c r="K73" s="1">
        <f t="shared" si="9"/>
        <v>3171.6418762266012</v>
      </c>
      <c r="L73" s="1">
        <f t="shared" si="10"/>
        <v>215.1297792</v>
      </c>
      <c r="M73" s="1">
        <f t="shared" si="11"/>
        <v>2956.5120970266012</v>
      </c>
    </row>
    <row r="74" spans="1:13" x14ac:dyDescent="0.25">
      <c r="A74" s="1">
        <v>73</v>
      </c>
      <c r="B74" s="1" t="s">
        <v>49</v>
      </c>
      <c r="C74" s="1" t="s">
        <v>5</v>
      </c>
      <c r="D74" s="1">
        <v>20100725</v>
      </c>
      <c r="E74" s="15">
        <v>164.21600000000001</v>
      </c>
      <c r="F74" s="15">
        <v>2.4929999999999999</v>
      </c>
      <c r="G74" s="16">
        <v>1.4999999999999999E-2</v>
      </c>
      <c r="H74" s="17">
        <f t="shared" si="6"/>
        <v>15</v>
      </c>
      <c r="I74" s="1">
        <f t="shared" si="7"/>
        <v>399.19850512881209</v>
      </c>
      <c r="J74" s="1">
        <f t="shared" si="8"/>
        <v>384.19850512881209</v>
      </c>
      <c r="K74" s="1">
        <f t="shared" si="9"/>
        <v>5663.9331404553332</v>
      </c>
      <c r="L74" s="1">
        <f t="shared" si="10"/>
        <v>212.823936</v>
      </c>
      <c r="M74" s="1">
        <f t="shared" si="11"/>
        <v>5451.1092044553334</v>
      </c>
    </row>
    <row r="75" spans="1:13" x14ac:dyDescent="0.25">
      <c r="A75" s="1">
        <v>74</v>
      </c>
      <c r="B75" s="1" t="s">
        <v>49</v>
      </c>
      <c r="C75" s="1" t="s">
        <v>5</v>
      </c>
      <c r="D75" s="1">
        <v>20110624</v>
      </c>
      <c r="E75" s="15">
        <v>115.179</v>
      </c>
      <c r="F75" s="15">
        <v>8.4450000000000003</v>
      </c>
      <c r="G75" s="16">
        <v>7.2999999999999995E-2</v>
      </c>
      <c r="H75" s="17">
        <f t="shared" si="6"/>
        <v>73</v>
      </c>
      <c r="I75" s="1">
        <f t="shared" si="7"/>
        <v>302.67350098477885</v>
      </c>
      <c r="J75" s="1">
        <f t="shared" si="8"/>
        <v>229.67350098477885</v>
      </c>
      <c r="K75" s="1">
        <f t="shared" si="9"/>
        <v>3012.0449330815932</v>
      </c>
      <c r="L75" s="1">
        <f t="shared" si="10"/>
        <v>726.45698879999998</v>
      </c>
      <c r="M75" s="1">
        <f t="shared" si="11"/>
        <v>2285.5879442815931</v>
      </c>
    </row>
    <row r="76" spans="1:13" x14ac:dyDescent="0.25">
      <c r="A76" s="1">
        <v>75</v>
      </c>
      <c r="B76" s="1" t="s">
        <v>49</v>
      </c>
      <c r="C76" s="1" t="s">
        <v>5</v>
      </c>
      <c r="D76" s="1">
        <v>20111113</v>
      </c>
      <c r="E76" s="15">
        <v>453.90699999999998</v>
      </c>
      <c r="F76" s="15">
        <v>210.995</v>
      </c>
      <c r="G76" s="16">
        <v>0.46500000000000002</v>
      </c>
      <c r="H76" s="17">
        <f t="shared" si="6"/>
        <v>465</v>
      </c>
      <c r="I76" s="1">
        <f t="shared" si="7"/>
        <v>882.62378668346366</v>
      </c>
      <c r="J76" s="1">
        <f t="shared" si="8"/>
        <v>417.62378668346366</v>
      </c>
      <c r="K76" s="1">
        <f t="shared" si="9"/>
        <v>34614.355548280109</v>
      </c>
      <c r="L76" s="1">
        <f t="shared" si="10"/>
        <v>18236.167632000001</v>
      </c>
      <c r="M76" s="1">
        <f t="shared" si="11"/>
        <v>16378.187916280109</v>
      </c>
    </row>
    <row r="77" spans="1:13" x14ac:dyDescent="0.25">
      <c r="A77" s="1">
        <v>76</v>
      </c>
      <c r="B77" s="1" t="s">
        <v>49</v>
      </c>
      <c r="C77" s="1" t="s">
        <v>5</v>
      </c>
      <c r="D77" s="1">
        <v>20120505</v>
      </c>
      <c r="E77" s="15">
        <v>345.02699999999999</v>
      </c>
      <c r="F77" s="15">
        <v>8.8059999999999992</v>
      </c>
      <c r="G77" s="16">
        <v>2.5999999999999999E-2</v>
      </c>
      <c r="H77" s="17">
        <f t="shared" si="6"/>
        <v>26</v>
      </c>
      <c r="I77" s="1">
        <f t="shared" si="7"/>
        <v>712.55635753522063</v>
      </c>
      <c r="J77" s="1">
        <f t="shared" si="8"/>
        <v>686.55635753522063</v>
      </c>
      <c r="K77" s="1">
        <f t="shared" si="9"/>
        <v>21241.542156880714</v>
      </c>
      <c r="L77" s="1">
        <f t="shared" si="10"/>
        <v>775.0686528</v>
      </c>
      <c r="M77" s="1">
        <f t="shared" si="11"/>
        <v>20466.473504080714</v>
      </c>
    </row>
    <row r="78" spans="1:13" x14ac:dyDescent="0.25">
      <c r="A78" s="1">
        <v>77</v>
      </c>
      <c r="B78" s="1" t="s">
        <v>49</v>
      </c>
      <c r="C78" s="1" t="s">
        <v>5</v>
      </c>
      <c r="D78" s="1">
        <v>20120903</v>
      </c>
      <c r="E78" s="15">
        <v>64.594999999999999</v>
      </c>
      <c r="F78" s="15">
        <v>1.5820000000000001</v>
      </c>
      <c r="G78" s="16">
        <v>2.4E-2</v>
      </c>
      <c r="H78" s="17">
        <f t="shared" si="6"/>
        <v>24</v>
      </c>
      <c r="I78" s="1">
        <f t="shared" si="7"/>
        <v>192.73380597703044</v>
      </c>
      <c r="J78" s="1">
        <f t="shared" si="8"/>
        <v>168.73380597703044</v>
      </c>
      <c r="K78" s="1">
        <f t="shared" si="9"/>
        <v>1075.6489130282548</v>
      </c>
      <c r="L78" s="1">
        <f t="shared" si="10"/>
        <v>133.94419199999999</v>
      </c>
      <c r="M78" s="1">
        <f t="shared" si="11"/>
        <v>941.70472102825488</v>
      </c>
    </row>
    <row r="79" spans="1:13" x14ac:dyDescent="0.25">
      <c r="A79" s="1">
        <v>78</v>
      </c>
      <c r="B79" s="1" t="s">
        <v>50</v>
      </c>
      <c r="C79" s="1" t="s">
        <v>10</v>
      </c>
      <c r="D79" s="1">
        <v>19750901</v>
      </c>
      <c r="E79" s="15">
        <v>40.76</v>
      </c>
      <c r="F79" s="15">
        <v>28.43</v>
      </c>
      <c r="G79" s="16">
        <v>0.29399999999999998</v>
      </c>
      <c r="H79" s="17">
        <f t="shared" si="6"/>
        <v>294</v>
      </c>
      <c r="I79" s="1">
        <f t="shared" si="7"/>
        <v>134.55673004884576</v>
      </c>
      <c r="J79" s="1">
        <f t="shared" si="8"/>
        <v>159.44326995115424</v>
      </c>
      <c r="K79" s="1">
        <f t="shared" si="9"/>
        <v>473.8635921707384</v>
      </c>
      <c r="L79" s="1">
        <f t="shared" si="10"/>
        <v>1035.3692160000001</v>
      </c>
      <c r="M79" s="1">
        <f t="shared" si="11"/>
        <v>561.50562382926159</v>
      </c>
    </row>
    <row r="80" spans="1:13" x14ac:dyDescent="0.25">
      <c r="A80" s="1">
        <v>79</v>
      </c>
      <c r="B80" s="1" t="s">
        <v>50</v>
      </c>
      <c r="C80" s="1" t="s">
        <v>10</v>
      </c>
      <c r="D80" s="1">
        <v>19751003</v>
      </c>
      <c r="E80" s="15">
        <v>72.037999999999997</v>
      </c>
      <c r="F80" s="15">
        <v>23.71</v>
      </c>
      <c r="G80" s="16">
        <v>0.32900000000000001</v>
      </c>
      <c r="H80" s="17">
        <f t="shared" si="6"/>
        <v>329</v>
      </c>
      <c r="I80" s="1">
        <f t="shared" si="7"/>
        <v>209.85522333479116</v>
      </c>
      <c r="J80" s="1">
        <f t="shared" si="8"/>
        <v>119.14477666520884</v>
      </c>
      <c r="K80" s="1">
        <f t="shared" si="9"/>
        <v>1306.1563699903218</v>
      </c>
      <c r="L80" s="1">
        <f t="shared" si="10"/>
        <v>2047.7233728000001</v>
      </c>
      <c r="M80" s="1">
        <f t="shared" si="11"/>
        <v>741.56700280967834</v>
      </c>
    </row>
    <row r="81" spans="1:13" x14ac:dyDescent="0.25">
      <c r="A81" s="1">
        <v>80</v>
      </c>
      <c r="B81" s="1" t="s">
        <v>50</v>
      </c>
      <c r="C81" s="1" t="s">
        <v>10</v>
      </c>
      <c r="D81" s="1">
        <v>19751104</v>
      </c>
      <c r="E81" s="15">
        <v>210.3</v>
      </c>
      <c r="F81" s="15">
        <v>239.04</v>
      </c>
      <c r="G81" s="16">
        <v>1.137</v>
      </c>
      <c r="H81" s="17">
        <f t="shared" si="6"/>
        <v>1137</v>
      </c>
      <c r="I81" s="1">
        <f t="shared" si="7"/>
        <v>484.19738818745498</v>
      </c>
      <c r="J81" s="1">
        <f t="shared" si="8"/>
        <v>652.80261181254502</v>
      </c>
      <c r="K81" s="1">
        <f t="shared" si="9"/>
        <v>8797.8278075750022</v>
      </c>
      <c r="L81" s="1">
        <f t="shared" si="10"/>
        <v>20659.199040000003</v>
      </c>
      <c r="M81" s="1">
        <f t="shared" si="11"/>
        <v>11861.371232425001</v>
      </c>
    </row>
    <row r="82" spans="1:13" x14ac:dyDescent="0.25">
      <c r="A82" s="1">
        <v>81</v>
      </c>
      <c r="B82" s="1" t="s">
        <v>50</v>
      </c>
      <c r="C82" s="1" t="s">
        <v>10</v>
      </c>
      <c r="D82" s="1">
        <v>19751127</v>
      </c>
      <c r="E82" s="15">
        <v>78.216999999999999</v>
      </c>
      <c r="F82" s="15">
        <v>65.819999999999993</v>
      </c>
      <c r="G82" s="16">
        <v>0.84199999999999997</v>
      </c>
      <c r="H82" s="17">
        <f t="shared" si="6"/>
        <v>842</v>
      </c>
      <c r="I82" s="1">
        <f t="shared" si="7"/>
        <v>223.77465444551532</v>
      </c>
      <c r="J82" s="1">
        <f t="shared" si="8"/>
        <v>618.22534555448465</v>
      </c>
      <c r="K82" s="1">
        <f t="shared" si="9"/>
        <v>1512.257657480485</v>
      </c>
      <c r="L82" s="1">
        <f t="shared" si="10"/>
        <v>5690.1928895999999</v>
      </c>
      <c r="M82" s="1">
        <f t="shared" si="11"/>
        <v>4177.9352321195147</v>
      </c>
    </row>
    <row r="83" spans="1:13" x14ac:dyDescent="0.25">
      <c r="A83" s="1">
        <v>82</v>
      </c>
      <c r="B83" s="1" t="s">
        <v>50</v>
      </c>
      <c r="C83" s="1" t="s">
        <v>10</v>
      </c>
      <c r="D83" s="1">
        <v>19760124</v>
      </c>
      <c r="E83" s="15">
        <v>32.69</v>
      </c>
      <c r="F83" s="15">
        <v>8.1</v>
      </c>
      <c r="G83" s="16">
        <v>0.248</v>
      </c>
      <c r="H83" s="17">
        <f t="shared" si="6"/>
        <v>248</v>
      </c>
      <c r="I83" s="1">
        <f t="shared" si="7"/>
        <v>113.27343694886963</v>
      </c>
      <c r="J83" s="1">
        <f t="shared" si="8"/>
        <v>134.72656305113037</v>
      </c>
      <c r="K83" s="1">
        <f t="shared" si="9"/>
        <v>319.93130769337853</v>
      </c>
      <c r="L83" s="1">
        <f t="shared" si="10"/>
        <v>700.45516800000007</v>
      </c>
      <c r="M83" s="1">
        <f t="shared" si="11"/>
        <v>380.52386030662154</v>
      </c>
    </row>
    <row r="84" spans="1:13" x14ac:dyDescent="0.25">
      <c r="A84" s="1">
        <v>83</v>
      </c>
      <c r="B84" s="1" t="s">
        <v>50</v>
      </c>
      <c r="C84" s="1" t="s">
        <v>10</v>
      </c>
      <c r="D84" s="1">
        <v>19760217</v>
      </c>
      <c r="E84" s="15">
        <v>20.411000000000001</v>
      </c>
      <c r="F84" s="15">
        <v>5.0199999999999996</v>
      </c>
      <c r="G84" s="16">
        <v>0.246</v>
      </c>
      <c r="H84" s="17">
        <f t="shared" si="6"/>
        <v>246</v>
      </c>
      <c r="I84" s="1">
        <f t="shared" si="7"/>
        <v>78.432626803886933</v>
      </c>
      <c r="J84" s="1">
        <f t="shared" si="8"/>
        <v>167.56737319611307</v>
      </c>
      <c r="K84" s="1">
        <f t="shared" si="9"/>
        <v>138.31675306797339</v>
      </c>
      <c r="L84" s="1">
        <f t="shared" si="10"/>
        <v>433.82355840000002</v>
      </c>
      <c r="M84" s="1">
        <f t="shared" si="11"/>
        <v>295.5068053320266</v>
      </c>
    </row>
    <row r="85" spans="1:13" x14ac:dyDescent="0.25">
      <c r="A85" s="1">
        <v>84</v>
      </c>
      <c r="B85" s="1" t="s">
        <v>50</v>
      </c>
      <c r="C85" s="1" t="s">
        <v>10</v>
      </c>
      <c r="D85" s="1">
        <v>19760314</v>
      </c>
      <c r="E85" s="15">
        <v>37.804000000000002</v>
      </c>
      <c r="F85" s="15">
        <v>7.84</v>
      </c>
      <c r="G85" s="16">
        <v>0.20699999999999999</v>
      </c>
      <c r="H85" s="17">
        <f t="shared" si="6"/>
        <v>207</v>
      </c>
      <c r="I85" s="1">
        <f t="shared" si="7"/>
        <v>126.87882196394197</v>
      </c>
      <c r="J85" s="1">
        <f t="shared" si="8"/>
        <v>80.121178036058026</v>
      </c>
      <c r="K85" s="1">
        <f t="shared" si="9"/>
        <v>414.41993154934812</v>
      </c>
      <c r="L85" s="1">
        <f t="shared" si="10"/>
        <v>676.11697920000006</v>
      </c>
      <c r="M85" s="1">
        <f t="shared" si="11"/>
        <v>261.69704765065194</v>
      </c>
    </row>
    <row r="86" spans="1:13" x14ac:dyDescent="0.25">
      <c r="A86" s="1">
        <v>85</v>
      </c>
      <c r="B86" s="1" t="s">
        <v>50</v>
      </c>
      <c r="C86" s="1" t="s">
        <v>10</v>
      </c>
      <c r="D86" s="1">
        <v>19760407</v>
      </c>
      <c r="E86" s="15">
        <v>40.963999999999999</v>
      </c>
      <c r="F86" s="15">
        <v>14.39</v>
      </c>
      <c r="G86" s="16">
        <v>0.35099999999999998</v>
      </c>
      <c r="H86" s="17">
        <f t="shared" si="6"/>
        <v>351</v>
      </c>
      <c r="I86" s="1">
        <f t="shared" si="7"/>
        <v>135.08199743292519</v>
      </c>
      <c r="J86" s="1">
        <f t="shared" si="8"/>
        <v>215.91800256707481</v>
      </c>
      <c r="K86" s="1">
        <f t="shared" si="9"/>
        <v>478.09430866157885</v>
      </c>
      <c r="L86" s="1">
        <f t="shared" si="10"/>
        <v>1242.2906496000001</v>
      </c>
      <c r="M86" s="1">
        <f t="shared" si="11"/>
        <v>764.19634093842114</v>
      </c>
    </row>
    <row r="87" spans="1:13" x14ac:dyDescent="0.25">
      <c r="A87" s="1">
        <v>86</v>
      </c>
      <c r="B87" s="1" t="s">
        <v>50</v>
      </c>
      <c r="C87" s="1" t="s">
        <v>10</v>
      </c>
      <c r="D87" s="1">
        <v>19760504</v>
      </c>
      <c r="E87" s="15">
        <v>76.923000000000002</v>
      </c>
      <c r="F87" s="15">
        <v>24.91</v>
      </c>
      <c r="G87" s="16">
        <v>0.32400000000000001</v>
      </c>
      <c r="H87" s="17">
        <f t="shared" si="6"/>
        <v>324</v>
      </c>
      <c r="I87" s="1">
        <f t="shared" si="7"/>
        <v>220.88027941293717</v>
      </c>
      <c r="J87" s="1">
        <f t="shared" si="8"/>
        <v>103.11972058706283</v>
      </c>
      <c r="K87" s="1">
        <f t="shared" si="9"/>
        <v>1468.0028505555101</v>
      </c>
      <c r="L87" s="1">
        <f t="shared" si="10"/>
        <v>2153.3516927999999</v>
      </c>
      <c r="M87" s="1">
        <f t="shared" si="11"/>
        <v>685.34884224448979</v>
      </c>
    </row>
    <row r="88" spans="1:13" x14ac:dyDescent="0.25">
      <c r="A88" s="1">
        <v>87</v>
      </c>
      <c r="B88" s="1" t="s">
        <v>50</v>
      </c>
      <c r="C88" s="1" t="s">
        <v>10</v>
      </c>
      <c r="D88" s="1">
        <v>19760524</v>
      </c>
      <c r="E88" s="15">
        <v>38.844999999999999</v>
      </c>
      <c r="F88" s="15">
        <v>12.698</v>
      </c>
      <c r="G88" s="16">
        <v>0.32700000000000001</v>
      </c>
      <c r="H88" s="17">
        <f t="shared" si="6"/>
        <v>327</v>
      </c>
      <c r="I88" s="1">
        <f t="shared" si="7"/>
        <v>129.59725601455671</v>
      </c>
      <c r="J88" s="1">
        <f t="shared" si="8"/>
        <v>197.40274398544329</v>
      </c>
      <c r="K88" s="1">
        <f t="shared" si="9"/>
        <v>434.95534741410336</v>
      </c>
      <c r="L88" s="1">
        <f t="shared" si="10"/>
        <v>1097.480016</v>
      </c>
      <c r="M88" s="1">
        <f t="shared" si="11"/>
        <v>662.52466858589662</v>
      </c>
    </row>
    <row r="89" spans="1:13" x14ac:dyDescent="0.25">
      <c r="A89" s="1">
        <v>88</v>
      </c>
      <c r="B89" s="1" t="s">
        <v>50</v>
      </c>
      <c r="C89" s="1" t="s">
        <v>10</v>
      </c>
      <c r="D89" s="1">
        <v>19760617</v>
      </c>
      <c r="E89" s="15">
        <v>30.861000000000001</v>
      </c>
      <c r="F89" s="15">
        <v>6.9050000000000002</v>
      </c>
      <c r="G89" s="16">
        <v>0.224</v>
      </c>
      <c r="H89" s="17">
        <f t="shared" si="6"/>
        <v>224</v>
      </c>
      <c r="I89" s="1">
        <f t="shared" si="7"/>
        <v>108.29645331931147</v>
      </c>
      <c r="J89" s="1">
        <f t="shared" si="8"/>
        <v>115.70354668068853</v>
      </c>
      <c r="K89" s="1">
        <f t="shared" si="9"/>
        <v>288.7606234846603</v>
      </c>
      <c r="L89" s="1">
        <f t="shared" si="10"/>
        <v>597.27144959999998</v>
      </c>
      <c r="M89" s="1">
        <f t="shared" si="11"/>
        <v>308.51082611533968</v>
      </c>
    </row>
    <row r="90" spans="1:13" x14ac:dyDescent="0.25">
      <c r="A90" s="1">
        <v>89</v>
      </c>
      <c r="B90" s="1" t="s">
        <v>50</v>
      </c>
      <c r="C90" s="1" t="s">
        <v>10</v>
      </c>
      <c r="D90" s="1">
        <v>19760715</v>
      </c>
      <c r="E90" s="15">
        <v>17.937999999999999</v>
      </c>
      <c r="F90" s="15">
        <v>3.0030000000000001</v>
      </c>
      <c r="G90" s="16">
        <v>0.16700000000000001</v>
      </c>
      <c r="H90" s="17">
        <f t="shared" si="6"/>
        <v>167</v>
      </c>
      <c r="I90" s="1">
        <f t="shared" si="7"/>
        <v>70.912683278042749</v>
      </c>
      <c r="J90" s="1">
        <f t="shared" si="8"/>
        <v>96.087316721957251</v>
      </c>
      <c r="K90" s="1">
        <f t="shared" si="9"/>
        <v>109.90353997222826</v>
      </c>
      <c r="L90" s="1">
        <f t="shared" si="10"/>
        <v>258.8238144</v>
      </c>
      <c r="M90" s="1">
        <f t="shared" si="11"/>
        <v>148.92027442777174</v>
      </c>
    </row>
    <row r="91" spans="1:13" x14ac:dyDescent="0.25">
      <c r="A91" s="1">
        <v>90</v>
      </c>
      <c r="B91" s="1" t="s">
        <v>50</v>
      </c>
      <c r="C91" s="1" t="s">
        <v>10</v>
      </c>
      <c r="D91" s="1">
        <v>19760811</v>
      </c>
      <c r="E91" s="15">
        <v>15.861000000000001</v>
      </c>
      <c r="F91" s="15">
        <v>1.35</v>
      </c>
      <c r="G91" s="16">
        <v>8.5000000000000006E-2</v>
      </c>
      <c r="H91" s="17">
        <f t="shared" si="6"/>
        <v>85</v>
      </c>
      <c r="I91" s="1">
        <f t="shared" si="7"/>
        <v>64.419395787531869</v>
      </c>
      <c r="J91" s="1">
        <f t="shared" si="8"/>
        <v>20.580604212468131</v>
      </c>
      <c r="K91" s="1">
        <f t="shared" si="9"/>
        <v>88.279721561034108</v>
      </c>
      <c r="L91" s="1">
        <f t="shared" si="10"/>
        <v>116.48318400000001</v>
      </c>
      <c r="M91" s="1">
        <f t="shared" si="11"/>
        <v>28.2034624389659</v>
      </c>
    </row>
    <row r="92" spans="1:13" x14ac:dyDescent="0.25">
      <c r="A92" s="1">
        <v>91</v>
      </c>
      <c r="B92" s="1" t="s">
        <v>50</v>
      </c>
      <c r="C92" s="1" t="s">
        <v>10</v>
      </c>
      <c r="D92" s="1">
        <v>19760903</v>
      </c>
      <c r="E92" s="15">
        <v>17.846</v>
      </c>
      <c r="F92" s="15">
        <v>0.72499999999999998</v>
      </c>
      <c r="G92" s="16">
        <v>4.1000000000000002E-2</v>
      </c>
      <c r="H92" s="17">
        <f t="shared" si="6"/>
        <v>41</v>
      </c>
      <c r="I92" s="1">
        <f t="shared" si="7"/>
        <v>70.628695272182966</v>
      </c>
      <c r="J92" s="1">
        <f t="shared" si="8"/>
        <v>29.628695272182966</v>
      </c>
      <c r="K92" s="1">
        <f t="shared" si="9"/>
        <v>108.9019897194854</v>
      </c>
      <c r="L92" s="1">
        <f t="shared" si="10"/>
        <v>63.217670400000003</v>
      </c>
      <c r="M92" s="1">
        <f t="shared" si="11"/>
        <v>45.684319319485397</v>
      </c>
    </row>
    <row r="93" spans="1:13" x14ac:dyDescent="0.25">
      <c r="A93" s="1">
        <v>92</v>
      </c>
      <c r="B93" s="1" t="s">
        <v>50</v>
      </c>
      <c r="C93" s="1" t="s">
        <v>10</v>
      </c>
      <c r="D93" s="1">
        <v>19760922</v>
      </c>
      <c r="E93" s="15">
        <v>18.994</v>
      </c>
      <c r="F93" s="15">
        <v>2.2930000000000001</v>
      </c>
      <c r="G93" s="16">
        <v>0.121</v>
      </c>
      <c r="H93" s="17">
        <f t="shared" si="6"/>
        <v>121</v>
      </c>
      <c r="I93" s="1">
        <f t="shared" si="7"/>
        <v>74.149963043486309</v>
      </c>
      <c r="J93" s="1">
        <f t="shared" si="8"/>
        <v>46.850036956513691</v>
      </c>
      <c r="K93" s="1">
        <f t="shared" si="9"/>
        <v>121.68613999134539</v>
      </c>
      <c r="L93" s="1">
        <f t="shared" si="10"/>
        <v>198.5708736</v>
      </c>
      <c r="M93" s="1">
        <f t="shared" si="11"/>
        <v>76.884733608654614</v>
      </c>
    </row>
    <row r="94" spans="1:13" x14ac:dyDescent="0.25">
      <c r="A94" s="1">
        <v>93</v>
      </c>
      <c r="B94" s="1" t="s">
        <v>50</v>
      </c>
      <c r="C94" s="1" t="s">
        <v>10</v>
      </c>
      <c r="D94" s="1">
        <v>19770127</v>
      </c>
      <c r="E94" s="15">
        <v>16.95</v>
      </c>
      <c r="F94" s="15">
        <v>1.4970000000000001</v>
      </c>
      <c r="G94" s="16">
        <v>8.7999999999999995E-2</v>
      </c>
      <c r="H94" s="17">
        <f t="shared" si="6"/>
        <v>88</v>
      </c>
      <c r="I94" s="1">
        <f t="shared" si="7"/>
        <v>67.845759718036277</v>
      </c>
      <c r="J94" s="1">
        <f t="shared" si="8"/>
        <v>20.154240281963723</v>
      </c>
      <c r="K94" s="1">
        <f t="shared" si="9"/>
        <v>99.358758191869768</v>
      </c>
      <c r="L94" s="1">
        <f t="shared" si="10"/>
        <v>128.87423999999999</v>
      </c>
      <c r="M94" s="1">
        <f t="shared" si="11"/>
        <v>29.515481808130218</v>
      </c>
    </row>
    <row r="95" spans="1:13" x14ac:dyDescent="0.25">
      <c r="A95" s="1">
        <v>94</v>
      </c>
      <c r="B95" s="1" t="s">
        <v>50</v>
      </c>
      <c r="C95" s="1" t="s">
        <v>10</v>
      </c>
      <c r="D95" s="1">
        <v>19770225</v>
      </c>
      <c r="E95" s="15">
        <v>16.971</v>
      </c>
      <c r="F95" s="15">
        <v>1.3049999999999999</v>
      </c>
      <c r="G95" s="16">
        <v>7.6999999999999999E-2</v>
      </c>
      <c r="H95" s="17">
        <f t="shared" si="6"/>
        <v>77</v>
      </c>
      <c r="I95" s="1">
        <f t="shared" si="7"/>
        <v>67.911348642472035</v>
      </c>
      <c r="J95" s="1">
        <f t="shared" si="8"/>
        <v>9.088651357527965</v>
      </c>
      <c r="K95" s="1">
        <f t="shared" si="9"/>
        <v>99.578030210904345</v>
      </c>
      <c r="L95" s="1">
        <f t="shared" si="10"/>
        <v>112.9046688</v>
      </c>
      <c r="M95" s="1">
        <f t="shared" si="11"/>
        <v>13.326638589095651</v>
      </c>
    </row>
    <row r="96" spans="1:13" x14ac:dyDescent="0.25">
      <c r="A96" s="1">
        <v>95</v>
      </c>
      <c r="B96" s="1" t="s">
        <v>50</v>
      </c>
      <c r="C96" s="1" t="s">
        <v>10</v>
      </c>
      <c r="D96" s="1">
        <v>19770325</v>
      </c>
      <c r="E96" s="15">
        <v>17.931000000000001</v>
      </c>
      <c r="F96" s="15">
        <v>1.5489999999999999</v>
      </c>
      <c r="G96" s="16">
        <v>8.5999999999999993E-2</v>
      </c>
      <c r="H96" s="17">
        <f t="shared" si="6"/>
        <v>86</v>
      </c>
      <c r="I96" s="1">
        <f t="shared" si="7"/>
        <v>70.8910867562889</v>
      </c>
      <c r="J96" s="1">
        <f t="shared" si="8"/>
        <v>15.1089132437111</v>
      </c>
      <c r="K96" s="1">
        <f t="shared" si="9"/>
        <v>109.82719382057422</v>
      </c>
      <c r="L96" s="1">
        <f t="shared" si="10"/>
        <v>133.23450240000003</v>
      </c>
      <c r="M96" s="1">
        <f t="shared" si="11"/>
        <v>23.407308579425802</v>
      </c>
    </row>
    <row r="97" spans="1:13" x14ac:dyDescent="0.25">
      <c r="A97" s="1">
        <v>96</v>
      </c>
      <c r="B97" s="1" t="s">
        <v>50</v>
      </c>
      <c r="C97" s="1" t="s">
        <v>10</v>
      </c>
      <c r="D97" s="1">
        <v>19770411</v>
      </c>
      <c r="E97" s="15">
        <v>47.140999999999998</v>
      </c>
      <c r="F97" s="15">
        <v>35.323999999999998</v>
      </c>
      <c r="G97" s="16">
        <v>0.749</v>
      </c>
      <c r="H97" s="17">
        <f t="shared" si="6"/>
        <v>749</v>
      </c>
      <c r="I97" s="1">
        <f t="shared" si="7"/>
        <v>150.72978877097708</v>
      </c>
      <c r="J97" s="1">
        <f t="shared" si="8"/>
        <v>598.27021122902295</v>
      </c>
      <c r="K97" s="1">
        <f t="shared" si="9"/>
        <v>613.91977681990727</v>
      </c>
      <c r="L97" s="1">
        <f t="shared" si="10"/>
        <v>3050.6638175999997</v>
      </c>
      <c r="M97" s="1">
        <f t="shared" si="11"/>
        <v>2436.7440407800923</v>
      </c>
    </row>
    <row r="98" spans="1:13" x14ac:dyDescent="0.25">
      <c r="A98" s="1">
        <v>97</v>
      </c>
      <c r="B98" s="1" t="s">
        <v>50</v>
      </c>
      <c r="C98" s="1" t="s">
        <v>10</v>
      </c>
      <c r="D98" s="1">
        <v>19770903</v>
      </c>
      <c r="E98" s="15">
        <v>21.488</v>
      </c>
      <c r="F98" s="15">
        <v>2.3029999999999999</v>
      </c>
      <c r="G98" s="16">
        <v>0.107</v>
      </c>
      <c r="H98" s="17">
        <f t="shared" si="6"/>
        <v>107</v>
      </c>
      <c r="I98" s="1">
        <f t="shared" si="7"/>
        <v>81.644029099463879</v>
      </c>
      <c r="J98" s="1">
        <f t="shared" si="8"/>
        <v>25.355970900536121</v>
      </c>
      <c r="K98" s="1">
        <f t="shared" si="9"/>
        <v>151.5772999257938</v>
      </c>
      <c r="L98" s="1">
        <f t="shared" si="10"/>
        <v>198.65226239999998</v>
      </c>
      <c r="M98" s="1">
        <f t="shared" si="11"/>
        <v>47.074962474206188</v>
      </c>
    </row>
    <row r="99" spans="1:13" x14ac:dyDescent="0.25">
      <c r="A99" s="1">
        <v>98</v>
      </c>
      <c r="B99" s="1" t="s">
        <v>50</v>
      </c>
      <c r="C99" s="1" t="s">
        <v>10</v>
      </c>
      <c r="D99" s="1">
        <v>19771201</v>
      </c>
      <c r="E99" s="15">
        <v>42.347999999999999</v>
      </c>
      <c r="F99" s="15">
        <v>9.3160000000000007</v>
      </c>
      <c r="G99" s="16">
        <v>0.22</v>
      </c>
      <c r="H99" s="17">
        <f t="shared" si="6"/>
        <v>220</v>
      </c>
      <c r="I99" s="1">
        <f t="shared" si="7"/>
        <v>138.63059035550592</v>
      </c>
      <c r="J99" s="1">
        <f t="shared" si="8"/>
        <v>81.369409644494084</v>
      </c>
      <c r="K99" s="1">
        <f t="shared" si="9"/>
        <v>507.23091996839696</v>
      </c>
      <c r="L99" s="1">
        <f t="shared" si="10"/>
        <v>804.95078400000011</v>
      </c>
      <c r="M99" s="1">
        <f t="shared" si="11"/>
        <v>297.71986403160315</v>
      </c>
    </row>
    <row r="100" spans="1:13" x14ac:dyDescent="0.25">
      <c r="A100" s="1">
        <v>99</v>
      </c>
      <c r="B100" s="1" t="s">
        <v>50</v>
      </c>
      <c r="C100" s="1" t="s">
        <v>10</v>
      </c>
      <c r="D100" s="1">
        <v>19780601</v>
      </c>
      <c r="E100" s="15">
        <v>50.494999999999997</v>
      </c>
      <c r="F100" s="15">
        <v>13.254</v>
      </c>
      <c r="G100" s="16">
        <v>0.26200000000000001</v>
      </c>
      <c r="H100" s="17">
        <f t="shared" si="6"/>
        <v>262</v>
      </c>
      <c r="I100" s="1">
        <f t="shared" si="7"/>
        <v>159.03536396238161</v>
      </c>
      <c r="J100" s="1">
        <f t="shared" si="8"/>
        <v>102.96463603761839</v>
      </c>
      <c r="K100" s="1">
        <f t="shared" si="9"/>
        <v>693.83439676343164</v>
      </c>
      <c r="L100" s="1">
        <f t="shared" si="10"/>
        <v>1143.045216</v>
      </c>
      <c r="M100" s="1">
        <f t="shared" si="11"/>
        <v>449.21081923656834</v>
      </c>
    </row>
    <row r="101" spans="1:13" x14ac:dyDescent="0.25">
      <c r="A101" s="1">
        <v>100</v>
      </c>
      <c r="B101" s="1" t="s">
        <v>50</v>
      </c>
      <c r="C101" s="1" t="s">
        <v>10</v>
      </c>
      <c r="D101" s="1">
        <v>19780809</v>
      </c>
      <c r="E101" s="15">
        <v>93.596999999999994</v>
      </c>
      <c r="F101" s="15">
        <v>67.661000000000001</v>
      </c>
      <c r="G101" s="16">
        <v>0.72299999999999998</v>
      </c>
      <c r="H101" s="17">
        <f t="shared" si="6"/>
        <v>723</v>
      </c>
      <c r="I101" s="1">
        <f t="shared" si="7"/>
        <v>257.42545161960828</v>
      </c>
      <c r="J101" s="1">
        <f t="shared" si="8"/>
        <v>465.57454838039172</v>
      </c>
      <c r="K101" s="1">
        <f t="shared" si="9"/>
        <v>2081.7431995887773</v>
      </c>
      <c r="L101" s="1">
        <f t="shared" si="10"/>
        <v>5846.7425184000003</v>
      </c>
      <c r="M101" s="1">
        <f t="shared" si="11"/>
        <v>3764.999318811223</v>
      </c>
    </row>
    <row r="102" spans="1:13" x14ac:dyDescent="0.25">
      <c r="A102" s="1">
        <v>101</v>
      </c>
      <c r="B102" s="1" t="s">
        <v>50</v>
      </c>
      <c r="C102" s="1" t="s">
        <v>10</v>
      </c>
      <c r="D102" s="1">
        <v>19790330</v>
      </c>
      <c r="E102" s="15">
        <v>21.337</v>
      </c>
      <c r="F102" s="15">
        <v>5.8769999999999998</v>
      </c>
      <c r="G102" s="16">
        <v>0.27500000000000002</v>
      </c>
      <c r="H102" s="17">
        <f t="shared" si="6"/>
        <v>275</v>
      </c>
      <c r="I102" s="1">
        <f t="shared" si="7"/>
        <v>81.195945996299557</v>
      </c>
      <c r="J102" s="1">
        <f t="shared" si="8"/>
        <v>193.80405400370046</v>
      </c>
      <c r="K102" s="1">
        <f t="shared" si="9"/>
        <v>149.68609053607099</v>
      </c>
      <c r="L102" s="1">
        <f t="shared" si="10"/>
        <v>506.96712000000002</v>
      </c>
      <c r="M102" s="1">
        <f t="shared" si="11"/>
        <v>357.28102946392903</v>
      </c>
    </row>
    <row r="103" spans="1:13" x14ac:dyDescent="0.25">
      <c r="A103" s="1">
        <v>102</v>
      </c>
      <c r="B103" s="1" t="s">
        <v>50</v>
      </c>
      <c r="C103" s="1" t="s">
        <v>10</v>
      </c>
      <c r="D103" s="1">
        <v>19791020</v>
      </c>
      <c r="E103" s="15">
        <v>50.627000000000002</v>
      </c>
      <c r="F103" s="15">
        <v>3.4769999999999999</v>
      </c>
      <c r="G103" s="16">
        <v>6.9000000000000006E-2</v>
      </c>
      <c r="H103" s="17">
        <f t="shared" si="6"/>
        <v>69</v>
      </c>
      <c r="I103" s="1">
        <f t="shared" si="7"/>
        <v>159.35971252766913</v>
      </c>
      <c r="J103" s="1">
        <f t="shared" si="8"/>
        <v>90.359712527669132</v>
      </c>
      <c r="K103" s="1">
        <f t="shared" si="9"/>
        <v>697.0669199543496</v>
      </c>
      <c r="L103" s="1">
        <f t="shared" si="10"/>
        <v>301.81792320000005</v>
      </c>
      <c r="M103" s="1">
        <f t="shared" si="11"/>
        <v>395.24899675434955</v>
      </c>
    </row>
    <row r="104" spans="1:13" x14ac:dyDescent="0.25">
      <c r="A104" s="1">
        <v>103</v>
      </c>
      <c r="B104" s="1" t="s">
        <v>50</v>
      </c>
      <c r="C104" s="1" t="s">
        <v>10</v>
      </c>
      <c r="D104" s="1">
        <v>19791213</v>
      </c>
      <c r="E104" s="15">
        <v>136.72</v>
      </c>
      <c r="F104" s="15">
        <v>144.91999999999999</v>
      </c>
      <c r="G104" s="16">
        <v>1.0589999999999999</v>
      </c>
      <c r="H104" s="17">
        <f t="shared" si="6"/>
        <v>1059</v>
      </c>
      <c r="I104" s="1">
        <f t="shared" si="7"/>
        <v>346.00470601023085</v>
      </c>
      <c r="J104" s="1">
        <f t="shared" si="8"/>
        <v>712.99529398976915</v>
      </c>
      <c r="K104" s="1">
        <f t="shared" si="9"/>
        <v>4087.2179582541012</v>
      </c>
      <c r="L104" s="1">
        <f t="shared" si="10"/>
        <v>12509.551872</v>
      </c>
      <c r="M104" s="1">
        <f t="shared" si="11"/>
        <v>8422.3339137458988</v>
      </c>
    </row>
    <row r="105" spans="1:13" x14ac:dyDescent="0.25">
      <c r="A105" s="1">
        <v>104</v>
      </c>
      <c r="B105" s="1" t="s">
        <v>50</v>
      </c>
      <c r="C105" s="1" t="s">
        <v>10</v>
      </c>
      <c r="D105" s="1">
        <v>19800323</v>
      </c>
      <c r="E105" s="15">
        <v>30.02</v>
      </c>
      <c r="F105" s="15">
        <v>1.1220000000000001</v>
      </c>
      <c r="G105" s="16">
        <v>3.7999999999999999E-2</v>
      </c>
      <c r="H105" s="17">
        <f t="shared" si="6"/>
        <v>38</v>
      </c>
      <c r="I105" s="1">
        <f t="shared" si="7"/>
        <v>105.98635949649606</v>
      </c>
      <c r="J105" s="1">
        <f t="shared" si="8"/>
        <v>67.986359496496064</v>
      </c>
      <c r="K105" s="1">
        <f t="shared" si="9"/>
        <v>274.89978824412771</v>
      </c>
      <c r="L105" s="1">
        <f t="shared" si="10"/>
        <v>98.561664000000007</v>
      </c>
      <c r="M105" s="1">
        <f t="shared" si="11"/>
        <v>176.3381242441277</v>
      </c>
    </row>
    <row r="106" spans="1:13" x14ac:dyDescent="0.25">
      <c r="A106" s="1">
        <v>105</v>
      </c>
      <c r="B106" s="1" t="s">
        <v>50</v>
      </c>
      <c r="C106" s="1" t="s">
        <v>10</v>
      </c>
      <c r="D106" s="1">
        <v>19800906</v>
      </c>
      <c r="E106" s="15">
        <v>35.722000000000001</v>
      </c>
      <c r="F106" s="15">
        <v>4.6820000000000004</v>
      </c>
      <c r="G106" s="16">
        <v>0.13100000000000001</v>
      </c>
      <c r="H106" s="17">
        <f t="shared" si="6"/>
        <v>131</v>
      </c>
      <c r="I106" s="1">
        <f t="shared" si="7"/>
        <v>121.39191034527768</v>
      </c>
      <c r="J106" s="1">
        <f t="shared" si="8"/>
        <v>9.6080896547223205</v>
      </c>
      <c r="K106" s="1">
        <f t="shared" si="9"/>
        <v>374.66166136498646</v>
      </c>
      <c r="L106" s="1">
        <f t="shared" si="10"/>
        <v>404.31588480000005</v>
      </c>
      <c r="M106" s="1">
        <f t="shared" si="11"/>
        <v>29.654223435013591</v>
      </c>
    </row>
    <row r="107" spans="1:13" x14ac:dyDescent="0.25">
      <c r="A107" s="1">
        <v>106</v>
      </c>
      <c r="B107" s="1" t="s">
        <v>50</v>
      </c>
      <c r="C107" s="1" t="s">
        <v>10</v>
      </c>
      <c r="D107" s="1">
        <v>19810411</v>
      </c>
      <c r="E107" s="15">
        <v>31.646999999999998</v>
      </c>
      <c r="F107" s="15">
        <v>2.3519999999999999</v>
      </c>
      <c r="G107" s="16">
        <v>7.3999999999999996E-2</v>
      </c>
      <c r="H107" s="17">
        <f t="shared" si="6"/>
        <v>74</v>
      </c>
      <c r="I107" s="1">
        <f t="shared" si="7"/>
        <v>110.44299968981353</v>
      </c>
      <c r="J107" s="1">
        <f t="shared" si="8"/>
        <v>36.442999689813533</v>
      </c>
      <c r="K107" s="1">
        <f t="shared" si="9"/>
        <v>301.98438240625688</v>
      </c>
      <c r="L107" s="1">
        <f t="shared" si="10"/>
        <v>202.33825919999998</v>
      </c>
      <c r="M107" s="1">
        <f t="shared" si="11"/>
        <v>99.646123206256902</v>
      </c>
    </row>
    <row r="108" spans="1:13" x14ac:dyDescent="0.25">
      <c r="A108" s="1">
        <v>107</v>
      </c>
      <c r="B108" s="1" t="s">
        <v>50</v>
      </c>
      <c r="C108" s="1" t="s">
        <v>10</v>
      </c>
      <c r="D108" s="1">
        <v>19810707</v>
      </c>
      <c r="E108" s="15">
        <v>36.054000000000002</v>
      </c>
      <c r="F108" s="15">
        <v>4.47</v>
      </c>
      <c r="G108" s="16">
        <v>0.124</v>
      </c>
      <c r="H108" s="17">
        <f t="shared" si="6"/>
        <v>124</v>
      </c>
      <c r="I108" s="1">
        <f t="shared" si="7"/>
        <v>122.27147461047964</v>
      </c>
      <c r="J108" s="1">
        <f t="shared" si="8"/>
        <v>1.7285253895203567</v>
      </c>
      <c r="K108" s="1">
        <f t="shared" si="9"/>
        <v>380.88366442037858</v>
      </c>
      <c r="L108" s="1">
        <f t="shared" si="10"/>
        <v>386.26813440000006</v>
      </c>
      <c r="M108" s="1">
        <f t="shared" si="11"/>
        <v>5.3844699796214854</v>
      </c>
    </row>
    <row r="109" spans="1:13" x14ac:dyDescent="0.25">
      <c r="A109" s="1">
        <v>108</v>
      </c>
      <c r="B109" s="1" t="s">
        <v>50</v>
      </c>
      <c r="C109" s="1" t="s">
        <v>10</v>
      </c>
      <c r="D109" s="1">
        <v>19820320</v>
      </c>
      <c r="E109" s="15">
        <v>27.39</v>
      </c>
      <c r="F109" s="15">
        <v>2.875</v>
      </c>
      <c r="G109" s="16">
        <v>0.105</v>
      </c>
      <c r="H109" s="17">
        <f t="shared" si="6"/>
        <v>105</v>
      </c>
      <c r="I109" s="1">
        <f t="shared" si="7"/>
        <v>98.667811636580538</v>
      </c>
      <c r="J109" s="1">
        <f t="shared" si="8"/>
        <v>6.332188363419462</v>
      </c>
      <c r="K109" s="1">
        <f t="shared" si="9"/>
        <v>233.4969815667213</v>
      </c>
      <c r="L109" s="1">
        <f t="shared" si="10"/>
        <v>248.48208000000002</v>
      </c>
      <c r="M109" s="1">
        <f t="shared" si="11"/>
        <v>14.985098433278722</v>
      </c>
    </row>
    <row r="110" spans="1:13" x14ac:dyDescent="0.25">
      <c r="A110" s="1">
        <v>109</v>
      </c>
      <c r="B110" s="1" t="s">
        <v>50</v>
      </c>
      <c r="C110" s="1" t="s">
        <v>10</v>
      </c>
      <c r="D110" s="1">
        <v>19821207</v>
      </c>
      <c r="E110" s="15">
        <v>43.38</v>
      </c>
      <c r="F110" s="15">
        <v>1.5249999999999999</v>
      </c>
      <c r="G110" s="16">
        <v>3.5000000000000003E-2</v>
      </c>
      <c r="H110" s="17">
        <f t="shared" si="6"/>
        <v>35</v>
      </c>
      <c r="I110" s="1">
        <f t="shared" si="7"/>
        <v>141.26007649203021</v>
      </c>
      <c r="J110" s="1">
        <f t="shared" si="8"/>
        <v>106.26007649203021</v>
      </c>
      <c r="K110" s="1">
        <f t="shared" si="9"/>
        <v>529.447287014577</v>
      </c>
      <c r="L110" s="1">
        <f t="shared" si="10"/>
        <v>131.18112000000002</v>
      </c>
      <c r="M110" s="1">
        <f t="shared" si="11"/>
        <v>398.26616701457698</v>
      </c>
    </row>
    <row r="111" spans="1:13" x14ac:dyDescent="0.25">
      <c r="A111" s="1">
        <v>110</v>
      </c>
      <c r="B111" s="1" t="s">
        <v>50</v>
      </c>
      <c r="C111" s="1" t="s">
        <v>10</v>
      </c>
      <c r="D111" s="1">
        <v>19830205</v>
      </c>
      <c r="E111" s="15">
        <v>22.5</v>
      </c>
      <c r="F111" s="15">
        <v>2.141</v>
      </c>
      <c r="G111" s="16">
        <v>9.5000000000000001E-2</v>
      </c>
      <c r="H111" s="17">
        <f t="shared" si="6"/>
        <v>95</v>
      </c>
      <c r="I111" s="1">
        <f t="shared" si="7"/>
        <v>84.629526538060247</v>
      </c>
      <c r="J111" s="1">
        <f t="shared" si="8"/>
        <v>10.370473461939753</v>
      </c>
      <c r="K111" s="1">
        <f t="shared" si="9"/>
        <v>164.51979958998913</v>
      </c>
      <c r="L111" s="1">
        <f t="shared" si="10"/>
        <v>184.68</v>
      </c>
      <c r="M111" s="1">
        <f t="shared" si="11"/>
        <v>20.160200410010873</v>
      </c>
    </row>
    <row r="112" spans="1:13" x14ac:dyDescent="0.25">
      <c r="A112" s="1">
        <v>111</v>
      </c>
      <c r="B112" s="1" t="s">
        <v>50</v>
      </c>
      <c r="C112" s="1" t="s">
        <v>10</v>
      </c>
      <c r="D112" s="1">
        <v>19830610</v>
      </c>
      <c r="E112" s="15">
        <v>35.950000000000003</v>
      </c>
      <c r="F112" s="15">
        <v>2.81</v>
      </c>
      <c r="G112" s="16">
        <v>7.8E-2</v>
      </c>
      <c r="H112" s="17">
        <f t="shared" si="6"/>
        <v>78</v>
      </c>
      <c r="I112" s="1">
        <f t="shared" si="7"/>
        <v>121.99614051984182</v>
      </c>
      <c r="J112" s="1">
        <f t="shared" si="8"/>
        <v>43.996140519841816</v>
      </c>
      <c r="K112" s="1">
        <f t="shared" si="9"/>
        <v>378.92977214587034</v>
      </c>
      <c r="L112" s="1">
        <f t="shared" si="10"/>
        <v>242.27424000000002</v>
      </c>
      <c r="M112" s="1">
        <f t="shared" si="11"/>
        <v>136.65553214587032</v>
      </c>
    </row>
    <row r="113" spans="1:13" x14ac:dyDescent="0.25">
      <c r="A113" s="1">
        <v>112</v>
      </c>
      <c r="B113" s="1" t="s">
        <v>50</v>
      </c>
      <c r="C113" s="1" t="s">
        <v>10</v>
      </c>
      <c r="D113" s="1">
        <v>19830729</v>
      </c>
      <c r="E113" s="15">
        <v>21.44</v>
      </c>
      <c r="F113" s="15">
        <v>2.5739999999999998</v>
      </c>
      <c r="G113" s="16">
        <v>1.2E-2</v>
      </c>
      <c r="H113" s="17">
        <f t="shared" si="6"/>
        <v>12</v>
      </c>
      <c r="I113" s="1">
        <f t="shared" si="7"/>
        <v>81.501667278146115</v>
      </c>
      <c r="J113" s="1">
        <f t="shared" si="8"/>
        <v>69.501667278146115</v>
      </c>
      <c r="K113" s="1">
        <f t="shared" si="9"/>
        <v>150.97499249271434</v>
      </c>
      <c r="L113" s="1">
        <f t="shared" si="10"/>
        <v>22.228992000000002</v>
      </c>
      <c r="M113" s="1">
        <f t="shared" si="11"/>
        <v>128.74600049271433</v>
      </c>
    </row>
    <row r="114" spans="1:13" x14ac:dyDescent="0.25">
      <c r="A114" s="1">
        <v>113</v>
      </c>
      <c r="B114" s="1" t="s">
        <v>50</v>
      </c>
      <c r="C114" s="1" t="s">
        <v>10</v>
      </c>
      <c r="D114" s="1">
        <v>19830909</v>
      </c>
      <c r="E114" s="15">
        <v>32.65</v>
      </c>
      <c r="F114" s="15">
        <v>10.78</v>
      </c>
      <c r="G114" s="16">
        <v>0.33</v>
      </c>
      <c r="H114" s="17">
        <f t="shared" si="6"/>
        <v>330</v>
      </c>
      <c r="I114" s="1">
        <f t="shared" si="7"/>
        <v>113.16525649891705</v>
      </c>
      <c r="J114" s="1">
        <f t="shared" si="8"/>
        <v>216.83474350108295</v>
      </c>
      <c r="K114" s="1">
        <f t="shared" si="9"/>
        <v>319.23466197318504</v>
      </c>
      <c r="L114" s="1">
        <f t="shared" si="10"/>
        <v>930.91679999999997</v>
      </c>
      <c r="M114" s="1">
        <f t="shared" si="11"/>
        <v>611.68213802681498</v>
      </c>
    </row>
    <row r="115" spans="1:13" x14ac:dyDescent="0.25">
      <c r="A115" s="1">
        <v>114</v>
      </c>
      <c r="B115" s="1" t="s">
        <v>50</v>
      </c>
      <c r="C115" s="1" t="s">
        <v>10</v>
      </c>
      <c r="D115" s="1">
        <v>19831015</v>
      </c>
      <c r="E115" s="15">
        <v>54.34</v>
      </c>
      <c r="F115" s="15">
        <v>9.7379999999999995</v>
      </c>
      <c r="G115" s="16">
        <v>0.17899999999999999</v>
      </c>
      <c r="H115" s="17">
        <f t="shared" si="6"/>
        <v>179</v>
      </c>
      <c r="I115" s="1">
        <f t="shared" si="7"/>
        <v>168.40928674438101</v>
      </c>
      <c r="J115" s="1">
        <f t="shared" si="8"/>
        <v>10.590713255618994</v>
      </c>
      <c r="K115" s="1">
        <f t="shared" si="9"/>
        <v>790.67755944198711</v>
      </c>
      <c r="L115" s="1">
        <f t="shared" si="10"/>
        <v>840.40070400000002</v>
      </c>
      <c r="M115" s="1">
        <f t="shared" si="11"/>
        <v>49.723144558012905</v>
      </c>
    </row>
    <row r="116" spans="1:13" x14ac:dyDescent="0.25">
      <c r="A116" s="1">
        <v>115</v>
      </c>
      <c r="B116" s="1" t="s">
        <v>50</v>
      </c>
      <c r="C116" s="1" t="s">
        <v>10</v>
      </c>
      <c r="D116" s="1">
        <v>19831201</v>
      </c>
      <c r="E116" s="15">
        <v>76.36</v>
      </c>
      <c r="F116" s="15">
        <v>28.341000000000001</v>
      </c>
      <c r="G116" s="16">
        <v>0.371</v>
      </c>
      <c r="H116" s="17">
        <f t="shared" si="6"/>
        <v>371</v>
      </c>
      <c r="I116" s="1">
        <f t="shared" si="7"/>
        <v>219.61764884969824</v>
      </c>
      <c r="J116" s="1">
        <f t="shared" si="8"/>
        <v>151.38235115030176</v>
      </c>
      <c r="K116" s="1">
        <f t="shared" si="9"/>
        <v>1448.9283167564797</v>
      </c>
      <c r="L116" s="1">
        <f t="shared" si="10"/>
        <v>2447.673984</v>
      </c>
      <c r="M116" s="1">
        <f t="shared" si="11"/>
        <v>998.7456672435203</v>
      </c>
    </row>
    <row r="117" spans="1:13" x14ac:dyDescent="0.25">
      <c r="A117" s="1">
        <v>116</v>
      </c>
      <c r="B117" s="1" t="s">
        <v>50</v>
      </c>
      <c r="C117" s="1" t="s">
        <v>10</v>
      </c>
      <c r="D117" s="1">
        <v>19840217</v>
      </c>
      <c r="E117" s="15">
        <v>33.450000000000003</v>
      </c>
      <c r="F117" s="15">
        <v>2.08</v>
      </c>
      <c r="G117" s="16">
        <v>6.2E-2</v>
      </c>
      <c r="H117" s="17">
        <f t="shared" si="6"/>
        <v>62</v>
      </c>
      <c r="I117" s="1">
        <f t="shared" si="7"/>
        <v>115.32339199601783</v>
      </c>
      <c r="J117" s="1">
        <f t="shared" si="8"/>
        <v>53.323391996017833</v>
      </c>
      <c r="K117" s="1">
        <f t="shared" si="9"/>
        <v>333.29382873985128</v>
      </c>
      <c r="L117" s="1">
        <f t="shared" si="10"/>
        <v>179.18496000000005</v>
      </c>
      <c r="M117" s="1">
        <f t="shared" si="11"/>
        <v>154.10886873985123</v>
      </c>
    </row>
    <row r="118" spans="1:13" x14ac:dyDescent="0.25">
      <c r="A118" s="1">
        <v>117</v>
      </c>
      <c r="B118" s="1" t="s">
        <v>50</v>
      </c>
      <c r="C118" s="1" t="s">
        <v>10</v>
      </c>
      <c r="D118" s="1">
        <v>19840401</v>
      </c>
      <c r="E118" s="15">
        <v>27.81</v>
      </c>
      <c r="F118" s="15">
        <v>4.0780000000000003</v>
      </c>
      <c r="G118" s="16">
        <v>0.14699999999999999</v>
      </c>
      <c r="H118" s="17">
        <f t="shared" si="6"/>
        <v>147</v>
      </c>
      <c r="I118" s="1">
        <f t="shared" si="7"/>
        <v>99.84656437067018</v>
      </c>
      <c r="J118" s="1">
        <f t="shared" si="8"/>
        <v>47.15343562932982</v>
      </c>
      <c r="K118" s="1">
        <f t="shared" si="9"/>
        <v>239.90972732481634</v>
      </c>
      <c r="L118" s="1">
        <f t="shared" si="10"/>
        <v>353.209248</v>
      </c>
      <c r="M118" s="1">
        <f t="shared" si="11"/>
        <v>113.29952067518366</v>
      </c>
    </row>
    <row r="119" spans="1:13" x14ac:dyDescent="0.25">
      <c r="A119" s="1">
        <v>118</v>
      </c>
      <c r="B119" s="1" t="s">
        <v>50</v>
      </c>
      <c r="C119" s="1" t="s">
        <v>10</v>
      </c>
      <c r="D119" s="1">
        <v>19840517</v>
      </c>
      <c r="E119" s="15">
        <v>49.05</v>
      </c>
      <c r="F119" s="15">
        <v>5.2110000000000003</v>
      </c>
      <c r="G119" s="16">
        <v>0.106</v>
      </c>
      <c r="H119" s="17">
        <f t="shared" si="6"/>
        <v>106</v>
      </c>
      <c r="I119" s="1">
        <f t="shared" si="7"/>
        <v>155.47242007531057</v>
      </c>
      <c r="J119" s="1">
        <f t="shared" si="8"/>
        <v>49.472420075310566</v>
      </c>
      <c r="K119" s="1">
        <f t="shared" si="9"/>
        <v>658.87967848556013</v>
      </c>
      <c r="L119" s="1">
        <f t="shared" si="10"/>
        <v>449.21951999999999</v>
      </c>
      <c r="M119" s="1">
        <f t="shared" si="11"/>
        <v>209.66015848556015</v>
      </c>
    </row>
    <row r="120" spans="1:13" x14ac:dyDescent="0.25">
      <c r="A120" s="1">
        <v>119</v>
      </c>
      <c r="B120" s="1" t="s">
        <v>50</v>
      </c>
      <c r="C120" s="1" t="s">
        <v>10</v>
      </c>
      <c r="D120" s="1">
        <v>19840802</v>
      </c>
      <c r="E120" s="15">
        <v>163.13</v>
      </c>
      <c r="F120" s="15">
        <v>81.052999999999997</v>
      </c>
      <c r="G120" s="16">
        <v>0.497</v>
      </c>
      <c r="H120" s="17">
        <f t="shared" si="6"/>
        <v>497</v>
      </c>
      <c r="I120" s="1">
        <f t="shared" si="7"/>
        <v>397.13675222536267</v>
      </c>
      <c r="J120" s="1">
        <f t="shared" si="8"/>
        <v>99.86324777463733</v>
      </c>
      <c r="K120" s="1">
        <f t="shared" si="9"/>
        <v>5597.4169489412234</v>
      </c>
      <c r="L120" s="1">
        <f t="shared" si="10"/>
        <v>7004.9327040000007</v>
      </c>
      <c r="M120" s="1">
        <f t="shared" si="11"/>
        <v>1407.5157550587774</v>
      </c>
    </row>
    <row r="121" spans="1:13" x14ac:dyDescent="0.25">
      <c r="A121" s="1">
        <v>120</v>
      </c>
      <c r="B121" s="1" t="s">
        <v>50</v>
      </c>
      <c r="C121" s="1" t="s">
        <v>10</v>
      </c>
      <c r="D121" s="1">
        <v>19840918</v>
      </c>
      <c r="E121" s="15">
        <v>77.209999999999994</v>
      </c>
      <c r="F121" s="15">
        <v>12.393000000000001</v>
      </c>
      <c r="G121" s="16">
        <v>0.161</v>
      </c>
      <c r="H121" s="17">
        <f t="shared" si="6"/>
        <v>161</v>
      </c>
      <c r="I121" s="1">
        <f t="shared" si="7"/>
        <v>221.52314800011499</v>
      </c>
      <c r="J121" s="1">
        <f t="shared" si="8"/>
        <v>60.523148000114986</v>
      </c>
      <c r="K121" s="1">
        <f t="shared" si="9"/>
        <v>1477.7685150124792</v>
      </c>
      <c r="L121" s="1">
        <f t="shared" si="10"/>
        <v>1074.021984</v>
      </c>
      <c r="M121" s="1">
        <f t="shared" si="11"/>
        <v>403.74653101247918</v>
      </c>
    </row>
    <row r="122" spans="1:13" x14ac:dyDescent="0.25">
      <c r="A122" s="1">
        <v>121</v>
      </c>
      <c r="B122" s="1" t="s">
        <v>50</v>
      </c>
      <c r="C122" s="1" t="s">
        <v>10</v>
      </c>
      <c r="D122" s="1">
        <v>19841031</v>
      </c>
      <c r="E122" s="15">
        <v>155.03</v>
      </c>
      <c r="F122" s="15">
        <v>32.369999999999997</v>
      </c>
      <c r="G122" s="16">
        <v>0.20899999999999999</v>
      </c>
      <c r="H122" s="17">
        <f t="shared" si="6"/>
        <v>209</v>
      </c>
      <c r="I122" s="1">
        <f t="shared" si="7"/>
        <v>381.66217689429493</v>
      </c>
      <c r="J122" s="1">
        <f t="shared" si="8"/>
        <v>172.66217689429493</v>
      </c>
      <c r="K122" s="1">
        <f t="shared" si="9"/>
        <v>5112.2091413309072</v>
      </c>
      <c r="L122" s="1">
        <f t="shared" si="10"/>
        <v>2799.469728</v>
      </c>
      <c r="M122" s="1">
        <f t="shared" si="11"/>
        <v>2312.7394133309072</v>
      </c>
    </row>
    <row r="123" spans="1:13" x14ac:dyDescent="0.25">
      <c r="A123" s="1">
        <v>122</v>
      </c>
      <c r="B123" s="1" t="s">
        <v>50</v>
      </c>
      <c r="C123" s="1" t="s">
        <v>10</v>
      </c>
      <c r="D123" s="1">
        <v>19850305</v>
      </c>
      <c r="E123" s="15">
        <v>30.11</v>
      </c>
      <c r="F123" s="15">
        <v>2.6680000000000001</v>
      </c>
      <c r="G123" s="16">
        <v>8.8999999999999996E-2</v>
      </c>
      <c r="H123" s="17">
        <f t="shared" si="6"/>
        <v>89</v>
      </c>
      <c r="I123" s="1">
        <f t="shared" si="7"/>
        <v>106.23424792048475</v>
      </c>
      <c r="J123" s="1">
        <f t="shared" si="8"/>
        <v>17.234247920484748</v>
      </c>
      <c r="K123" s="1">
        <f t="shared" si="9"/>
        <v>276.36882090213277</v>
      </c>
      <c r="L123" s="1">
        <f t="shared" si="10"/>
        <v>231.53385600000001</v>
      </c>
      <c r="M123" s="1">
        <f t="shared" si="11"/>
        <v>44.834964902132754</v>
      </c>
    </row>
    <row r="124" spans="1:13" x14ac:dyDescent="0.25">
      <c r="A124" s="1">
        <v>123</v>
      </c>
      <c r="B124" s="1" t="s">
        <v>50</v>
      </c>
      <c r="C124" s="1" t="s">
        <v>10</v>
      </c>
      <c r="D124" s="1">
        <v>19850505</v>
      </c>
      <c r="E124" s="15">
        <v>44.82</v>
      </c>
      <c r="F124" s="15">
        <v>6.6989999999999998</v>
      </c>
      <c r="G124" s="16">
        <v>0.14899999999999999</v>
      </c>
      <c r="H124" s="17">
        <f t="shared" si="6"/>
        <v>149</v>
      </c>
      <c r="I124" s="1">
        <f t="shared" si="7"/>
        <v>144.90631338084933</v>
      </c>
      <c r="J124" s="1">
        <f t="shared" si="8"/>
        <v>4.0936866191506738</v>
      </c>
      <c r="K124" s="1">
        <f t="shared" si="9"/>
        <v>561.1421634390432</v>
      </c>
      <c r="L124" s="1">
        <f t="shared" si="10"/>
        <v>576.99475200000006</v>
      </c>
      <c r="M124" s="1">
        <f t="shared" si="11"/>
        <v>15.85258856095686</v>
      </c>
    </row>
    <row r="125" spans="1:13" x14ac:dyDescent="0.25">
      <c r="A125" s="1">
        <v>124</v>
      </c>
      <c r="B125" s="1" t="s">
        <v>50</v>
      </c>
      <c r="C125" s="1" t="s">
        <v>10</v>
      </c>
      <c r="D125" s="1">
        <v>19850712</v>
      </c>
      <c r="E125" s="15">
        <v>18.46</v>
      </c>
      <c r="F125" s="15">
        <v>0.998</v>
      </c>
      <c r="G125" s="16">
        <v>5.3999999999999999E-2</v>
      </c>
      <c r="H125" s="17">
        <f t="shared" si="6"/>
        <v>54</v>
      </c>
      <c r="I125" s="1">
        <f t="shared" si="7"/>
        <v>72.518012047284145</v>
      </c>
      <c r="J125" s="1">
        <f t="shared" si="8"/>
        <v>18.518012047284145</v>
      </c>
      <c r="K125" s="1">
        <f t="shared" si="9"/>
        <v>115.66216820674359</v>
      </c>
      <c r="L125" s="1">
        <f t="shared" si="10"/>
        <v>86.126976000000013</v>
      </c>
      <c r="M125" s="1">
        <f t="shared" si="11"/>
        <v>29.535192206743574</v>
      </c>
    </row>
    <row r="126" spans="1:13" x14ac:dyDescent="0.25">
      <c r="A126" s="1">
        <v>125</v>
      </c>
      <c r="B126" s="1" t="s">
        <v>50</v>
      </c>
      <c r="C126" s="1" t="s">
        <v>10</v>
      </c>
      <c r="D126" s="1">
        <v>19851005</v>
      </c>
      <c r="E126" s="15">
        <v>52.16</v>
      </c>
      <c r="F126" s="15">
        <v>16.84</v>
      </c>
      <c r="G126" s="16">
        <v>0.32300000000000001</v>
      </c>
      <c r="H126" s="17">
        <f t="shared" si="6"/>
        <v>323</v>
      </c>
      <c r="I126" s="1">
        <f t="shared" si="7"/>
        <v>163.11313078770291</v>
      </c>
      <c r="J126" s="1">
        <f t="shared" si="8"/>
        <v>159.88686921229709</v>
      </c>
      <c r="K126" s="1">
        <f t="shared" si="9"/>
        <v>735.08954992300085</v>
      </c>
      <c r="L126" s="1">
        <f t="shared" si="10"/>
        <v>1455.6395520000001</v>
      </c>
      <c r="M126" s="1">
        <f t="shared" si="11"/>
        <v>720.55000207699925</v>
      </c>
    </row>
    <row r="127" spans="1:13" x14ac:dyDescent="0.25">
      <c r="A127" s="1">
        <v>126</v>
      </c>
      <c r="B127" s="1" t="s">
        <v>50</v>
      </c>
      <c r="C127" s="1" t="s">
        <v>10</v>
      </c>
      <c r="D127" s="1">
        <v>19860324</v>
      </c>
      <c r="E127" s="15">
        <v>22.13</v>
      </c>
      <c r="F127" s="15">
        <v>2.25</v>
      </c>
      <c r="G127" s="16">
        <v>0.10199999999999999</v>
      </c>
      <c r="H127" s="17">
        <f t="shared" si="6"/>
        <v>102</v>
      </c>
      <c r="I127" s="1">
        <f t="shared" si="7"/>
        <v>83.54148089557242</v>
      </c>
      <c r="J127" s="1">
        <f t="shared" si="8"/>
        <v>18.45851910442758</v>
      </c>
      <c r="K127" s="1">
        <f t="shared" si="9"/>
        <v>159.73398479972315</v>
      </c>
      <c r="L127" s="1">
        <f t="shared" si="10"/>
        <v>195.027264</v>
      </c>
      <c r="M127" s="1">
        <f t="shared" si="11"/>
        <v>35.293279200276856</v>
      </c>
    </row>
    <row r="128" spans="1:13" x14ac:dyDescent="0.25">
      <c r="A128" s="1">
        <v>127</v>
      </c>
      <c r="B128" s="1" t="s">
        <v>50</v>
      </c>
      <c r="C128" s="1" t="s">
        <v>10</v>
      </c>
      <c r="D128" s="1">
        <v>19860610</v>
      </c>
      <c r="E128" s="15">
        <v>45.79</v>
      </c>
      <c r="F128" s="15">
        <v>13.879</v>
      </c>
      <c r="G128" s="16">
        <v>0.30299999999999999</v>
      </c>
      <c r="H128" s="17">
        <f t="shared" si="6"/>
        <v>303</v>
      </c>
      <c r="I128" s="1">
        <f t="shared" si="7"/>
        <v>147.3479453326847</v>
      </c>
      <c r="J128" s="1">
        <f t="shared" si="8"/>
        <v>155.6520546673153</v>
      </c>
      <c r="K128" s="1">
        <f t="shared" si="9"/>
        <v>582.9461928101058</v>
      </c>
      <c r="L128" s="1">
        <f t="shared" si="10"/>
        <v>1198.745568</v>
      </c>
      <c r="M128" s="1">
        <f t="shared" si="11"/>
        <v>615.79937518989425</v>
      </c>
    </row>
    <row r="129" spans="1:13" x14ac:dyDescent="0.25">
      <c r="A129" s="1">
        <v>128</v>
      </c>
      <c r="B129" s="1" t="s">
        <v>50</v>
      </c>
      <c r="C129" s="1" t="s">
        <v>10</v>
      </c>
      <c r="D129" s="1">
        <v>19861130</v>
      </c>
      <c r="E129" s="15">
        <v>43.05</v>
      </c>
      <c r="F129" s="15">
        <v>2.496</v>
      </c>
      <c r="G129" s="16">
        <v>5.8000000000000003E-2</v>
      </c>
      <c r="H129" s="17">
        <f t="shared" si="6"/>
        <v>58</v>
      </c>
      <c r="I129" s="1">
        <f t="shared" si="7"/>
        <v>140.4207618157258</v>
      </c>
      <c r="J129" s="1">
        <f t="shared" si="8"/>
        <v>82.420761815725797</v>
      </c>
      <c r="K129" s="1">
        <f t="shared" si="9"/>
        <v>522.29783198882842</v>
      </c>
      <c r="L129" s="1">
        <f t="shared" si="10"/>
        <v>215.73216000000002</v>
      </c>
      <c r="M129" s="1">
        <f t="shared" si="11"/>
        <v>306.5656719888284</v>
      </c>
    </row>
    <row r="130" spans="1:13" x14ac:dyDescent="0.25">
      <c r="A130" s="1">
        <v>129</v>
      </c>
      <c r="B130" s="1" t="s">
        <v>50</v>
      </c>
      <c r="C130" s="1" t="s">
        <v>10</v>
      </c>
      <c r="D130" s="1">
        <v>19870206</v>
      </c>
      <c r="E130" s="15">
        <v>21.75</v>
      </c>
      <c r="F130" s="15">
        <v>1.18</v>
      </c>
      <c r="G130" s="16">
        <v>5.3999999999999999E-2</v>
      </c>
      <c r="H130" s="17">
        <f t="shared" si="6"/>
        <v>54</v>
      </c>
      <c r="I130" s="1">
        <f t="shared" si="7"/>
        <v>82.419861726968819</v>
      </c>
      <c r="J130" s="1">
        <f t="shared" si="8"/>
        <v>28.419861726968819</v>
      </c>
      <c r="K130" s="1">
        <f t="shared" si="9"/>
        <v>154.8834041573198</v>
      </c>
      <c r="L130" s="1">
        <f t="shared" si="10"/>
        <v>101.47680000000001</v>
      </c>
      <c r="M130" s="1">
        <f t="shared" si="11"/>
        <v>53.406604157319791</v>
      </c>
    </row>
    <row r="131" spans="1:13" x14ac:dyDescent="0.25">
      <c r="A131" s="1">
        <v>130</v>
      </c>
      <c r="B131" s="1" t="s">
        <v>50</v>
      </c>
      <c r="C131" s="1" t="s">
        <v>10</v>
      </c>
      <c r="D131" s="1">
        <v>19870401</v>
      </c>
      <c r="E131" s="15">
        <v>25.48</v>
      </c>
      <c r="F131" s="15">
        <v>2.6139999999999999</v>
      </c>
      <c r="G131" s="16">
        <v>0.10299999999999999</v>
      </c>
      <c r="H131" s="17">
        <f t="shared" ref="H131:H192" si="12">G131*1000</f>
        <v>103</v>
      </c>
      <c r="I131" s="1">
        <f t="shared" ref="I131:I194" si="13">+$O$2*E131^$O$3</f>
        <v>93.255983002180443</v>
      </c>
      <c r="J131" s="1">
        <f t="shared" ref="J131:J194" si="14">+ABS(H131-I131)</f>
        <v>9.744016997819557</v>
      </c>
      <c r="K131" s="1">
        <f t="shared" ref="K131:K194" si="15">0.0864*I131*E131</f>
        <v>205.30043541177619</v>
      </c>
      <c r="L131" s="1">
        <f t="shared" ref="L131:L194" si="16">0.0864*H131*E131</f>
        <v>226.75161600000001</v>
      </c>
      <c r="M131" s="1">
        <f t="shared" ref="M131:M194" si="17">ABS(L131-K131)</f>
        <v>21.451180588223821</v>
      </c>
    </row>
    <row r="132" spans="1:13" x14ac:dyDescent="0.25">
      <c r="A132" s="1">
        <v>131</v>
      </c>
      <c r="B132" s="1" t="s">
        <v>50</v>
      </c>
      <c r="C132" s="1" t="s">
        <v>10</v>
      </c>
      <c r="D132" s="1">
        <v>19870520</v>
      </c>
      <c r="E132" s="15">
        <v>59.84</v>
      </c>
      <c r="F132" s="15">
        <v>17.106000000000002</v>
      </c>
      <c r="G132" s="16">
        <v>0.28599999999999998</v>
      </c>
      <c r="H132" s="17">
        <f t="shared" si="12"/>
        <v>286</v>
      </c>
      <c r="I132" s="1">
        <f t="shared" si="13"/>
        <v>181.56950387448245</v>
      </c>
      <c r="J132" s="1">
        <f t="shared" si="14"/>
        <v>104.43049612551755</v>
      </c>
      <c r="K132" s="1">
        <f t="shared" si="15"/>
        <v>938.74629126375623</v>
      </c>
      <c r="L132" s="1">
        <f t="shared" si="16"/>
        <v>1478.6703360000001</v>
      </c>
      <c r="M132" s="1">
        <f t="shared" si="17"/>
        <v>539.9240447362439</v>
      </c>
    </row>
    <row r="133" spans="1:13" x14ac:dyDescent="0.25">
      <c r="A133" s="1">
        <v>132</v>
      </c>
      <c r="B133" s="1" t="s">
        <v>50</v>
      </c>
      <c r="C133" s="1" t="s">
        <v>10</v>
      </c>
      <c r="D133" s="1">
        <v>19870903</v>
      </c>
      <c r="E133" s="15">
        <v>68.17</v>
      </c>
      <c r="F133" s="15">
        <v>37.481000000000002</v>
      </c>
      <c r="G133" s="16">
        <v>0.55000000000000004</v>
      </c>
      <c r="H133" s="17">
        <f t="shared" si="12"/>
        <v>550</v>
      </c>
      <c r="I133" s="1">
        <f t="shared" si="13"/>
        <v>201.00871197762146</v>
      </c>
      <c r="J133" s="1">
        <f t="shared" si="14"/>
        <v>348.99128802237851</v>
      </c>
      <c r="K133" s="1">
        <f t="shared" si="15"/>
        <v>1183.9188005724491</v>
      </c>
      <c r="L133" s="1">
        <f t="shared" si="16"/>
        <v>3239.4384000000005</v>
      </c>
      <c r="M133" s="1">
        <f t="shared" si="17"/>
        <v>2055.5195994275514</v>
      </c>
    </row>
    <row r="134" spans="1:13" x14ac:dyDescent="0.25">
      <c r="A134" s="1">
        <v>133</v>
      </c>
      <c r="B134" s="1" t="s">
        <v>50</v>
      </c>
      <c r="C134" s="1" t="s">
        <v>10</v>
      </c>
      <c r="D134" s="1">
        <v>19871019</v>
      </c>
      <c r="E134" s="15">
        <v>51.44</v>
      </c>
      <c r="F134" s="15">
        <v>10.625</v>
      </c>
      <c r="G134" s="16">
        <v>0.20699999999999999</v>
      </c>
      <c r="H134" s="17">
        <f t="shared" si="12"/>
        <v>207</v>
      </c>
      <c r="I134" s="1">
        <f t="shared" si="13"/>
        <v>161.35333387146184</v>
      </c>
      <c r="J134" s="1">
        <f t="shared" si="14"/>
        <v>45.646666128538158</v>
      </c>
      <c r="K134" s="1">
        <f t="shared" si="15"/>
        <v>717.12133871166691</v>
      </c>
      <c r="L134" s="1">
        <f t="shared" si="16"/>
        <v>919.99411200000009</v>
      </c>
      <c r="M134" s="1">
        <f t="shared" si="17"/>
        <v>202.87277328833318</v>
      </c>
    </row>
    <row r="135" spans="1:13" x14ac:dyDescent="0.25">
      <c r="A135" s="1">
        <v>134</v>
      </c>
      <c r="B135" s="1" t="s">
        <v>50</v>
      </c>
      <c r="C135" s="1" t="s">
        <v>10</v>
      </c>
      <c r="D135" s="1">
        <v>19880820</v>
      </c>
      <c r="E135" s="15">
        <v>159.1</v>
      </c>
      <c r="F135" s="15">
        <v>88.45</v>
      </c>
      <c r="G135" s="16">
        <v>0.55600000000000005</v>
      </c>
      <c r="H135" s="17">
        <f t="shared" si="12"/>
        <v>556</v>
      </c>
      <c r="I135" s="1">
        <f t="shared" si="13"/>
        <v>389.45930299747698</v>
      </c>
      <c r="J135" s="1">
        <f t="shared" si="14"/>
        <v>166.54069700252302</v>
      </c>
      <c r="K135" s="1">
        <f t="shared" si="15"/>
        <v>5353.6010492360374</v>
      </c>
      <c r="L135" s="1">
        <f t="shared" si="16"/>
        <v>7642.9094400000004</v>
      </c>
      <c r="M135" s="1">
        <f t="shared" si="17"/>
        <v>2289.308390763963</v>
      </c>
    </row>
    <row r="136" spans="1:13" x14ac:dyDescent="0.25">
      <c r="A136" s="1">
        <v>135</v>
      </c>
      <c r="B136" s="1" t="s">
        <v>50</v>
      </c>
      <c r="C136" s="1" t="s">
        <v>10</v>
      </c>
      <c r="D136" s="1">
        <v>19881115</v>
      </c>
      <c r="E136" s="15">
        <v>96.5</v>
      </c>
      <c r="F136" s="15">
        <v>24.65</v>
      </c>
      <c r="G136" s="16">
        <v>0.25600000000000001</v>
      </c>
      <c r="H136" s="17">
        <f t="shared" si="12"/>
        <v>256</v>
      </c>
      <c r="I136" s="1">
        <f t="shared" si="13"/>
        <v>263.63543890755597</v>
      </c>
      <c r="J136" s="1">
        <f t="shared" si="14"/>
        <v>7.6354389075559652</v>
      </c>
      <c r="K136" s="1">
        <f t="shared" si="15"/>
        <v>2198.0868354356389</v>
      </c>
      <c r="L136" s="1">
        <f t="shared" si="16"/>
        <v>2134.4256</v>
      </c>
      <c r="M136" s="1">
        <f t="shared" si="17"/>
        <v>63.661235435638901</v>
      </c>
    </row>
    <row r="137" spans="1:13" x14ac:dyDescent="0.25">
      <c r="A137" s="1">
        <v>136</v>
      </c>
      <c r="B137" s="1" t="s">
        <v>50</v>
      </c>
      <c r="C137" s="1" t="s">
        <v>10</v>
      </c>
      <c r="D137" s="1">
        <v>19890514</v>
      </c>
      <c r="E137" s="15">
        <v>109.53</v>
      </c>
      <c r="F137" s="15">
        <v>37.4</v>
      </c>
      <c r="G137" s="16">
        <v>0.34100000000000003</v>
      </c>
      <c r="H137" s="17">
        <f t="shared" si="12"/>
        <v>341</v>
      </c>
      <c r="I137" s="1">
        <f t="shared" si="13"/>
        <v>291.0249985177698</v>
      </c>
      <c r="J137" s="1">
        <f t="shared" si="14"/>
        <v>49.975001482230198</v>
      </c>
      <c r="K137" s="1">
        <f t="shared" si="15"/>
        <v>2754.0836427730746</v>
      </c>
      <c r="L137" s="1">
        <f t="shared" si="16"/>
        <v>3227.0166720000002</v>
      </c>
      <c r="M137" s="1">
        <f t="shared" si="17"/>
        <v>472.93302922692556</v>
      </c>
    </row>
    <row r="138" spans="1:13" x14ac:dyDescent="0.25">
      <c r="A138" s="1">
        <v>137</v>
      </c>
      <c r="B138" s="1" t="s">
        <v>50</v>
      </c>
      <c r="C138" s="1" t="s">
        <v>10</v>
      </c>
      <c r="D138" s="1">
        <v>19891220</v>
      </c>
      <c r="E138" s="15">
        <v>37.200000000000003</v>
      </c>
      <c r="F138" s="15">
        <v>10.199999999999999</v>
      </c>
      <c r="G138" s="16">
        <v>0.27400000000000002</v>
      </c>
      <c r="H138" s="17">
        <f t="shared" si="12"/>
        <v>274</v>
      </c>
      <c r="I138" s="1">
        <f t="shared" si="13"/>
        <v>125.29403176054898</v>
      </c>
      <c r="J138" s="1">
        <f t="shared" si="14"/>
        <v>148.70596823945101</v>
      </c>
      <c r="K138" s="1">
        <f t="shared" si="15"/>
        <v>402.70504160094526</v>
      </c>
      <c r="L138" s="1">
        <f t="shared" si="16"/>
        <v>880.6579200000001</v>
      </c>
      <c r="M138" s="1">
        <f t="shared" si="17"/>
        <v>477.95287839905484</v>
      </c>
    </row>
    <row r="139" spans="1:13" x14ac:dyDescent="0.25">
      <c r="A139" s="1">
        <v>138</v>
      </c>
      <c r="B139" s="1" t="s">
        <v>50</v>
      </c>
      <c r="C139" s="1" t="s">
        <v>10</v>
      </c>
      <c r="D139" s="1">
        <v>19900303</v>
      </c>
      <c r="E139" s="15">
        <v>20.8</v>
      </c>
      <c r="F139" s="15">
        <v>1.196</v>
      </c>
      <c r="G139" s="16">
        <v>5.7000000000000002E-2</v>
      </c>
      <c r="H139" s="17">
        <f t="shared" si="12"/>
        <v>57</v>
      </c>
      <c r="I139" s="1">
        <f t="shared" si="13"/>
        <v>79.596743618004623</v>
      </c>
      <c r="J139" s="1">
        <f t="shared" si="14"/>
        <v>22.596743618004623</v>
      </c>
      <c r="K139" s="1">
        <f t="shared" si="15"/>
        <v>143.04489989078849</v>
      </c>
      <c r="L139" s="1">
        <f t="shared" si="16"/>
        <v>102.43584000000001</v>
      </c>
      <c r="M139" s="1">
        <f t="shared" si="17"/>
        <v>40.609059890788473</v>
      </c>
    </row>
    <row r="140" spans="1:13" x14ac:dyDescent="0.25">
      <c r="A140" s="1">
        <v>139</v>
      </c>
      <c r="B140" s="1" t="s">
        <v>50</v>
      </c>
      <c r="C140" s="1" t="s">
        <v>10</v>
      </c>
      <c r="D140" s="1">
        <v>19900815</v>
      </c>
      <c r="E140" s="15">
        <v>27.2</v>
      </c>
      <c r="F140" s="15">
        <v>2.0739999999999998</v>
      </c>
      <c r="G140" s="16">
        <v>7.5999999999999998E-2</v>
      </c>
      <c r="H140" s="17">
        <f t="shared" si="12"/>
        <v>76</v>
      </c>
      <c r="I140" s="1">
        <f t="shared" si="13"/>
        <v>98.133264605074302</v>
      </c>
      <c r="J140" s="1">
        <f t="shared" si="14"/>
        <v>22.133264605074302</v>
      </c>
      <c r="K140" s="1">
        <f t="shared" si="15"/>
        <v>230.62102248309304</v>
      </c>
      <c r="L140" s="1">
        <f t="shared" si="16"/>
        <v>178.60608000000002</v>
      </c>
      <c r="M140" s="1">
        <f t="shared" si="17"/>
        <v>52.014942483093023</v>
      </c>
    </row>
    <row r="141" spans="1:13" x14ac:dyDescent="0.25">
      <c r="A141" s="1">
        <v>140</v>
      </c>
      <c r="B141" s="1" t="s">
        <v>50</v>
      </c>
      <c r="C141" s="1" t="s">
        <v>10</v>
      </c>
      <c r="D141" s="1">
        <v>19901021</v>
      </c>
      <c r="E141" s="15">
        <v>120.6</v>
      </c>
      <c r="F141" s="15">
        <v>14.53</v>
      </c>
      <c r="G141" s="16">
        <v>0.121</v>
      </c>
      <c r="H141" s="17">
        <f t="shared" si="12"/>
        <v>121</v>
      </c>
      <c r="I141" s="1">
        <f t="shared" si="13"/>
        <v>313.73438030803004</v>
      </c>
      <c r="J141" s="1">
        <f t="shared" si="14"/>
        <v>192.73438030803004</v>
      </c>
      <c r="K141" s="1">
        <f t="shared" si="15"/>
        <v>3269.0620453088236</v>
      </c>
      <c r="L141" s="1">
        <f t="shared" si="16"/>
        <v>1260.8006399999999</v>
      </c>
      <c r="M141" s="1">
        <f t="shared" si="17"/>
        <v>2008.2614053088237</v>
      </c>
    </row>
    <row r="142" spans="1:13" x14ac:dyDescent="0.25">
      <c r="A142" s="1">
        <v>141</v>
      </c>
      <c r="B142" s="1" t="s">
        <v>50</v>
      </c>
      <c r="C142" s="1" t="s">
        <v>10</v>
      </c>
      <c r="D142" s="1">
        <v>19901208</v>
      </c>
      <c r="E142" s="15">
        <v>86.5</v>
      </c>
      <c r="F142" s="15">
        <v>26.02</v>
      </c>
      <c r="G142" s="16">
        <v>0.30099999999999999</v>
      </c>
      <c r="H142" s="17">
        <f t="shared" si="12"/>
        <v>301</v>
      </c>
      <c r="I142" s="1">
        <f t="shared" si="13"/>
        <v>242.06168067495085</v>
      </c>
      <c r="J142" s="1">
        <f t="shared" si="14"/>
        <v>58.93831932504915</v>
      </c>
      <c r="K142" s="1">
        <f t="shared" si="15"/>
        <v>1809.0721766923127</v>
      </c>
      <c r="L142" s="1">
        <f t="shared" si="16"/>
        <v>2249.5536000000002</v>
      </c>
      <c r="M142" s="1">
        <f t="shared" si="17"/>
        <v>440.48142330768746</v>
      </c>
    </row>
    <row r="143" spans="1:13" x14ac:dyDescent="0.25">
      <c r="A143" s="1">
        <v>142</v>
      </c>
      <c r="B143" s="1" t="s">
        <v>50</v>
      </c>
      <c r="C143" s="1" t="s">
        <v>10</v>
      </c>
      <c r="D143" s="1">
        <v>19910505</v>
      </c>
      <c r="E143" s="15">
        <v>210.3</v>
      </c>
      <c r="F143" s="15">
        <v>119.42</v>
      </c>
      <c r="G143" s="16">
        <v>0.52800000000000002</v>
      </c>
      <c r="H143" s="17">
        <f t="shared" si="12"/>
        <v>528</v>
      </c>
      <c r="I143" s="1">
        <f t="shared" si="13"/>
        <v>484.19738818745498</v>
      </c>
      <c r="J143" s="1">
        <f t="shared" si="14"/>
        <v>43.802611812545024</v>
      </c>
      <c r="K143" s="1">
        <f t="shared" si="15"/>
        <v>8797.8278075750022</v>
      </c>
      <c r="L143" s="1">
        <f t="shared" si="16"/>
        <v>9593.7177599999995</v>
      </c>
      <c r="M143" s="1">
        <f t="shared" si="17"/>
        <v>795.88995242499732</v>
      </c>
    </row>
    <row r="144" spans="1:13" x14ac:dyDescent="0.25">
      <c r="A144" s="1">
        <v>143</v>
      </c>
      <c r="B144" s="1" t="s">
        <v>50</v>
      </c>
      <c r="C144" s="1" t="s">
        <v>10</v>
      </c>
      <c r="D144" s="1">
        <v>19911019</v>
      </c>
      <c r="E144" s="15">
        <v>50.08</v>
      </c>
      <c r="F144" s="15">
        <v>5.72</v>
      </c>
      <c r="G144" s="16">
        <v>0.114</v>
      </c>
      <c r="H144" s="17">
        <f t="shared" si="12"/>
        <v>114</v>
      </c>
      <c r="I144" s="1">
        <f t="shared" si="13"/>
        <v>158.01441569706157</v>
      </c>
      <c r="J144" s="1">
        <f t="shared" si="14"/>
        <v>44.014415697061565</v>
      </c>
      <c r="K144" s="1">
        <f t="shared" si="15"/>
        <v>683.71447145260402</v>
      </c>
      <c r="L144" s="1">
        <f t="shared" si="16"/>
        <v>493.267968</v>
      </c>
      <c r="M144" s="1">
        <f t="shared" si="17"/>
        <v>190.44650345260402</v>
      </c>
    </row>
    <row r="145" spans="1:13" x14ac:dyDescent="0.25">
      <c r="A145" s="1">
        <v>144</v>
      </c>
      <c r="B145" s="1" t="s">
        <v>50</v>
      </c>
      <c r="C145" s="1" t="s">
        <v>10</v>
      </c>
      <c r="D145" s="1">
        <v>19920828</v>
      </c>
      <c r="E145" s="15">
        <v>179.66</v>
      </c>
      <c r="F145" s="15">
        <v>0.61699999999999999</v>
      </c>
      <c r="G145" s="16">
        <v>0.34300000000000003</v>
      </c>
      <c r="H145" s="17">
        <f t="shared" si="12"/>
        <v>343</v>
      </c>
      <c r="I145" s="1">
        <f t="shared" si="13"/>
        <v>428.20579756972876</v>
      </c>
      <c r="J145" s="1">
        <f t="shared" si="14"/>
        <v>85.205797569728759</v>
      </c>
      <c r="K145" s="1">
        <f t="shared" si="15"/>
        <v>6646.8775902950138</v>
      </c>
      <c r="L145" s="1">
        <f t="shared" si="16"/>
        <v>5324.2600320000001</v>
      </c>
      <c r="M145" s="1">
        <f t="shared" si="17"/>
        <v>1322.6175582950136</v>
      </c>
    </row>
    <row r="146" spans="1:13" x14ac:dyDescent="0.25">
      <c r="A146" s="1">
        <v>145</v>
      </c>
      <c r="B146" s="1" t="s">
        <v>50</v>
      </c>
      <c r="C146" s="1" t="s">
        <v>10</v>
      </c>
      <c r="D146" s="1">
        <v>19921027</v>
      </c>
      <c r="E146" s="15">
        <v>187.06</v>
      </c>
      <c r="F146" s="15">
        <v>39.116999999999997</v>
      </c>
      <c r="G146" s="16">
        <v>0.20899999999999999</v>
      </c>
      <c r="H146" s="17">
        <f t="shared" si="12"/>
        <v>209</v>
      </c>
      <c r="I146" s="1">
        <f t="shared" si="13"/>
        <v>441.90874081644637</v>
      </c>
      <c r="J146" s="1">
        <f t="shared" si="14"/>
        <v>232.90874081644637</v>
      </c>
      <c r="K146" s="1">
        <f t="shared" si="15"/>
        <v>7142.1219985355528</v>
      </c>
      <c r="L146" s="1">
        <f t="shared" si="16"/>
        <v>3377.854656</v>
      </c>
      <c r="M146" s="1">
        <f t="shared" si="17"/>
        <v>3764.2673425355529</v>
      </c>
    </row>
    <row r="147" spans="1:13" x14ac:dyDescent="0.25">
      <c r="A147" s="1">
        <v>146</v>
      </c>
      <c r="B147" s="1" t="s">
        <v>50</v>
      </c>
      <c r="C147" s="1" t="s">
        <v>10</v>
      </c>
      <c r="D147" s="1">
        <v>19921201</v>
      </c>
      <c r="E147" s="15">
        <v>45.82</v>
      </c>
      <c r="F147" s="15">
        <v>3.4990000000000001</v>
      </c>
      <c r="G147" s="16">
        <v>7.5999999999999998E-2</v>
      </c>
      <c r="H147" s="17">
        <f t="shared" si="12"/>
        <v>76</v>
      </c>
      <c r="I147" s="1">
        <f t="shared" si="13"/>
        <v>147.42327754495918</v>
      </c>
      <c r="J147" s="1">
        <f t="shared" si="14"/>
        <v>71.423277544959177</v>
      </c>
      <c r="K147" s="1">
        <f t="shared" si="15"/>
        <v>583.62634746230651</v>
      </c>
      <c r="L147" s="1">
        <f t="shared" si="16"/>
        <v>300.87244800000002</v>
      </c>
      <c r="M147" s="1">
        <f t="shared" si="17"/>
        <v>282.75389946230649</v>
      </c>
    </row>
    <row r="148" spans="1:13" x14ac:dyDescent="0.25">
      <c r="A148" s="1">
        <v>147</v>
      </c>
      <c r="B148" s="1" t="s">
        <v>50</v>
      </c>
      <c r="C148" s="1" t="s">
        <v>10</v>
      </c>
      <c r="D148" s="1">
        <v>19930319</v>
      </c>
      <c r="E148" s="15">
        <v>25.19</v>
      </c>
      <c r="F148" s="15">
        <v>2.597</v>
      </c>
      <c r="G148" s="16">
        <v>0.10299999999999999</v>
      </c>
      <c r="H148" s="17">
        <f t="shared" si="12"/>
        <v>103</v>
      </c>
      <c r="I148" s="1">
        <f t="shared" si="13"/>
        <v>92.42663375232641</v>
      </c>
      <c r="J148" s="1">
        <f t="shared" si="14"/>
        <v>10.57336624767359</v>
      </c>
      <c r="K148" s="1">
        <f t="shared" si="15"/>
        <v>201.15880452470324</v>
      </c>
      <c r="L148" s="1">
        <f t="shared" si="16"/>
        <v>224.17084800000003</v>
      </c>
      <c r="M148" s="1">
        <f t="shared" si="17"/>
        <v>23.012043475296792</v>
      </c>
    </row>
    <row r="149" spans="1:13" x14ac:dyDescent="0.25">
      <c r="A149" s="1">
        <v>148</v>
      </c>
      <c r="B149" s="1" t="s">
        <v>50</v>
      </c>
      <c r="C149" s="1" t="s">
        <v>10</v>
      </c>
      <c r="D149" s="1">
        <v>19930501</v>
      </c>
      <c r="E149" s="15">
        <v>95.9</v>
      </c>
      <c r="F149" s="15">
        <v>15.9</v>
      </c>
      <c r="G149" s="16">
        <v>0.16600000000000001</v>
      </c>
      <c r="H149" s="17">
        <f t="shared" si="12"/>
        <v>166</v>
      </c>
      <c r="I149" s="1">
        <f t="shared" si="13"/>
        <v>262.35534412376808</v>
      </c>
      <c r="J149" s="1">
        <f t="shared" si="14"/>
        <v>96.355344123768077</v>
      </c>
      <c r="K149" s="1">
        <f t="shared" si="15"/>
        <v>2173.8134161269527</v>
      </c>
      <c r="L149" s="1">
        <f t="shared" si="16"/>
        <v>1375.4361600000002</v>
      </c>
      <c r="M149" s="1">
        <f t="shared" si="17"/>
        <v>798.37725612695249</v>
      </c>
    </row>
    <row r="150" spans="1:13" x14ac:dyDescent="0.25">
      <c r="A150" s="1">
        <v>149</v>
      </c>
      <c r="B150" s="1" t="s">
        <v>50</v>
      </c>
      <c r="C150" s="1" t="s">
        <v>10</v>
      </c>
      <c r="D150" s="1">
        <v>19930819</v>
      </c>
      <c r="E150" s="15">
        <v>24.8</v>
      </c>
      <c r="F150" s="15">
        <v>2.2959999999999998</v>
      </c>
      <c r="G150" s="16">
        <v>9.2999999999999999E-2</v>
      </c>
      <c r="H150" s="17">
        <f t="shared" si="12"/>
        <v>93</v>
      </c>
      <c r="I150" s="1">
        <f t="shared" si="13"/>
        <v>91.307986469783941</v>
      </c>
      <c r="J150" s="1">
        <f t="shared" si="14"/>
        <v>1.6920135302160588</v>
      </c>
      <c r="K150" s="1">
        <f t="shared" si="15"/>
        <v>195.64744876853547</v>
      </c>
      <c r="L150" s="1">
        <f t="shared" si="16"/>
        <v>199.27296000000001</v>
      </c>
      <c r="M150" s="1">
        <f t="shared" si="17"/>
        <v>3.625511231464543</v>
      </c>
    </row>
    <row r="151" spans="1:13" x14ac:dyDescent="0.25">
      <c r="A151" s="1">
        <v>150</v>
      </c>
      <c r="B151" s="1" t="s">
        <v>50</v>
      </c>
      <c r="C151" s="1" t="s">
        <v>10</v>
      </c>
      <c r="D151" s="1">
        <v>19931123</v>
      </c>
      <c r="E151" s="15">
        <v>58.22</v>
      </c>
      <c r="F151" s="15">
        <v>20.039000000000001</v>
      </c>
      <c r="G151" s="16">
        <v>0.34399999999999997</v>
      </c>
      <c r="H151" s="17">
        <f t="shared" si="12"/>
        <v>344</v>
      </c>
      <c r="I151" s="1">
        <f t="shared" si="13"/>
        <v>177.72192956287736</v>
      </c>
      <c r="J151" s="1">
        <f t="shared" si="14"/>
        <v>166.27807043712264</v>
      </c>
      <c r="K151" s="1">
        <f t="shared" si="15"/>
        <v>893.97827186262225</v>
      </c>
      <c r="L151" s="1">
        <f t="shared" si="16"/>
        <v>1730.391552</v>
      </c>
      <c r="M151" s="1">
        <f t="shared" si="17"/>
        <v>836.4132801373778</v>
      </c>
    </row>
    <row r="152" spans="1:13" x14ac:dyDescent="0.25">
      <c r="A152" s="1">
        <v>151</v>
      </c>
      <c r="B152" s="1" t="s">
        <v>50</v>
      </c>
      <c r="C152" s="1" t="s">
        <v>10</v>
      </c>
      <c r="D152" s="1">
        <v>19940501</v>
      </c>
      <c r="E152" s="15">
        <v>162.63999999999999</v>
      </c>
      <c r="F152" s="15">
        <v>40.130000000000003</v>
      </c>
      <c r="G152" s="16">
        <v>0.247</v>
      </c>
      <c r="H152" s="17">
        <f t="shared" si="12"/>
        <v>247</v>
      </c>
      <c r="I152" s="1">
        <f t="shared" si="13"/>
        <v>396.20550933344651</v>
      </c>
      <c r="J152" s="1">
        <f t="shared" si="14"/>
        <v>149.20550933344651</v>
      </c>
      <c r="K152" s="1">
        <f t="shared" si="15"/>
        <v>5567.5178528824863</v>
      </c>
      <c r="L152" s="1">
        <f t="shared" si="16"/>
        <v>3470.8677119999998</v>
      </c>
      <c r="M152" s="1">
        <f t="shared" si="17"/>
        <v>2096.6501408824865</v>
      </c>
    </row>
    <row r="153" spans="1:13" x14ac:dyDescent="0.25">
      <c r="A153" s="1">
        <v>152</v>
      </c>
      <c r="B153" s="1" t="s">
        <v>50</v>
      </c>
      <c r="C153" s="1" t="s">
        <v>10</v>
      </c>
      <c r="D153" s="1">
        <v>19941113</v>
      </c>
      <c r="E153" s="15">
        <v>49.5</v>
      </c>
      <c r="F153" s="15">
        <v>2.7810000000000001</v>
      </c>
      <c r="G153" s="16">
        <v>5.6000000000000001E-2</v>
      </c>
      <c r="H153" s="17">
        <f t="shared" si="12"/>
        <v>56</v>
      </c>
      <c r="I153" s="1">
        <f t="shared" si="13"/>
        <v>156.58442841463761</v>
      </c>
      <c r="J153" s="1">
        <f t="shared" si="14"/>
        <v>100.58442841463761</v>
      </c>
      <c r="K153" s="1">
        <f t="shared" si="15"/>
        <v>669.68028344372215</v>
      </c>
      <c r="L153" s="1">
        <f t="shared" si="16"/>
        <v>239.5008</v>
      </c>
      <c r="M153" s="1">
        <f t="shared" si="17"/>
        <v>430.17948344372212</v>
      </c>
    </row>
    <row r="154" spans="1:13" x14ac:dyDescent="0.25">
      <c r="A154" s="1">
        <v>153</v>
      </c>
      <c r="B154" s="1" t="s">
        <v>50</v>
      </c>
      <c r="C154" s="1" t="s">
        <v>10</v>
      </c>
      <c r="D154" s="1">
        <v>19950504</v>
      </c>
      <c r="E154" s="15">
        <v>85.037000000000006</v>
      </c>
      <c r="F154" s="15">
        <v>13.244999999999999</v>
      </c>
      <c r="G154" s="17">
        <v>0.156</v>
      </c>
      <c r="H154" s="17">
        <f t="shared" si="12"/>
        <v>156</v>
      </c>
      <c r="I154" s="1">
        <f t="shared" si="13"/>
        <v>238.86070124759596</v>
      </c>
      <c r="J154" s="1">
        <f t="shared" si="14"/>
        <v>82.860701247595955</v>
      </c>
      <c r="K154" s="1">
        <f t="shared" si="15"/>
        <v>1754.9565798520932</v>
      </c>
      <c r="L154" s="1">
        <f t="shared" si="16"/>
        <v>1146.1627008</v>
      </c>
      <c r="M154" s="1">
        <f t="shared" si="17"/>
        <v>608.79387905209319</v>
      </c>
    </row>
    <row r="155" spans="1:13" x14ac:dyDescent="0.25">
      <c r="A155" s="1">
        <v>154</v>
      </c>
      <c r="B155" s="1" t="s">
        <v>50</v>
      </c>
      <c r="C155" s="1" t="s">
        <v>10</v>
      </c>
      <c r="D155" s="1">
        <v>19950805</v>
      </c>
      <c r="E155" s="15">
        <v>51.5</v>
      </c>
      <c r="F155" s="15">
        <v>3.82</v>
      </c>
      <c r="G155" s="17">
        <v>7.3999999999999996E-2</v>
      </c>
      <c r="H155" s="17">
        <f t="shared" si="12"/>
        <v>74</v>
      </c>
      <c r="I155" s="1">
        <f t="shared" si="13"/>
        <v>161.50018926330745</v>
      </c>
      <c r="J155" s="1">
        <f t="shared" si="14"/>
        <v>87.500189263307448</v>
      </c>
      <c r="K155" s="1">
        <f t="shared" si="15"/>
        <v>718.61124214601284</v>
      </c>
      <c r="L155" s="1">
        <f t="shared" si="16"/>
        <v>329.2704</v>
      </c>
      <c r="M155" s="1">
        <f t="shared" si="17"/>
        <v>389.34084214601285</v>
      </c>
    </row>
    <row r="156" spans="1:13" x14ac:dyDescent="0.25">
      <c r="A156" s="1">
        <v>155</v>
      </c>
      <c r="B156" s="1" t="s">
        <v>50</v>
      </c>
      <c r="C156" s="1" t="s">
        <v>10</v>
      </c>
      <c r="D156" s="1">
        <v>19951010</v>
      </c>
      <c r="E156" s="15">
        <v>54.064</v>
      </c>
      <c r="F156" s="15">
        <v>4.8120000000000003</v>
      </c>
      <c r="G156" s="17">
        <v>8.8999999999999996E-2</v>
      </c>
      <c r="H156" s="17">
        <f t="shared" si="12"/>
        <v>89</v>
      </c>
      <c r="I156" s="1">
        <f t="shared" si="13"/>
        <v>167.74138069030482</v>
      </c>
      <c r="J156" s="1">
        <f t="shared" si="14"/>
        <v>78.741380690304823</v>
      </c>
      <c r="K156" s="1">
        <f t="shared" si="15"/>
        <v>783.54172848735129</v>
      </c>
      <c r="L156" s="1">
        <f t="shared" si="16"/>
        <v>415.73053440000001</v>
      </c>
      <c r="M156" s="1">
        <f t="shared" si="17"/>
        <v>367.81119408735128</v>
      </c>
    </row>
    <row r="157" spans="1:13" x14ac:dyDescent="0.25">
      <c r="A157" s="1">
        <v>156</v>
      </c>
      <c r="B157" s="1" t="s">
        <v>50</v>
      </c>
      <c r="C157" s="1" t="s">
        <v>10</v>
      </c>
      <c r="D157" s="1">
        <v>19960307</v>
      </c>
      <c r="E157" s="15">
        <v>52.652999999999999</v>
      </c>
      <c r="F157" s="15">
        <v>2.6139999999999999</v>
      </c>
      <c r="G157" s="17">
        <v>0.05</v>
      </c>
      <c r="H157" s="17">
        <f t="shared" si="12"/>
        <v>50</v>
      </c>
      <c r="I157" s="1">
        <f t="shared" si="13"/>
        <v>164.31502516289191</v>
      </c>
      <c r="J157" s="1">
        <f t="shared" si="14"/>
        <v>114.31502516289191</v>
      </c>
      <c r="K157" s="1">
        <f t="shared" si="15"/>
        <v>747.505067319511</v>
      </c>
      <c r="L157" s="1">
        <f t="shared" si="16"/>
        <v>227.46096</v>
      </c>
      <c r="M157" s="1">
        <f t="shared" si="17"/>
        <v>520.044107319511</v>
      </c>
    </row>
    <row r="158" spans="1:13" x14ac:dyDescent="0.25">
      <c r="A158" s="1">
        <v>157</v>
      </c>
      <c r="B158" s="1" t="s">
        <v>50</v>
      </c>
      <c r="C158" s="1" t="s">
        <v>10</v>
      </c>
      <c r="D158" s="1">
        <v>19960810</v>
      </c>
      <c r="E158" s="15">
        <v>68.551000000000002</v>
      </c>
      <c r="F158" s="15">
        <v>17.405999999999999</v>
      </c>
      <c r="G158" s="17">
        <v>0.254</v>
      </c>
      <c r="H158" s="17">
        <f t="shared" si="12"/>
        <v>254</v>
      </c>
      <c r="I158" s="1">
        <f t="shared" si="13"/>
        <v>201.88490104985644</v>
      </c>
      <c r="J158" s="1">
        <f t="shared" si="14"/>
        <v>52.115098950143562</v>
      </c>
      <c r="K158" s="1">
        <f t="shared" si="15"/>
        <v>1195.7251840014565</v>
      </c>
      <c r="L158" s="1">
        <f t="shared" si="16"/>
        <v>1504.3928256000002</v>
      </c>
      <c r="M158" s="1">
        <f t="shared" si="17"/>
        <v>308.6676415985437</v>
      </c>
    </row>
    <row r="159" spans="1:13" x14ac:dyDescent="0.25">
      <c r="A159" s="1">
        <v>158</v>
      </c>
      <c r="B159" s="1" t="s">
        <v>50</v>
      </c>
      <c r="C159" s="1" t="s">
        <v>10</v>
      </c>
      <c r="D159" s="1">
        <v>19961212</v>
      </c>
      <c r="E159" s="15">
        <v>151.023</v>
      </c>
      <c r="F159" s="15">
        <v>66.512</v>
      </c>
      <c r="G159" s="17">
        <v>0.44</v>
      </c>
      <c r="H159" s="17">
        <f t="shared" si="12"/>
        <v>440</v>
      </c>
      <c r="I159" s="1">
        <f t="shared" si="13"/>
        <v>373.94170502109472</v>
      </c>
      <c r="J159" s="1">
        <f t="shared" si="14"/>
        <v>66.05829497890528</v>
      </c>
      <c r="K159" s="1">
        <f t="shared" si="15"/>
        <v>4879.3361573434286</v>
      </c>
      <c r="L159" s="1">
        <f t="shared" si="16"/>
        <v>5741.2903680000009</v>
      </c>
      <c r="M159" s="1">
        <f t="shared" si="17"/>
        <v>861.95421065657229</v>
      </c>
    </row>
    <row r="160" spans="1:13" x14ac:dyDescent="0.25">
      <c r="A160" s="1">
        <v>159</v>
      </c>
      <c r="B160" s="1" t="s">
        <v>50</v>
      </c>
      <c r="C160" s="1" t="s">
        <v>10</v>
      </c>
      <c r="D160" s="1">
        <v>19970907</v>
      </c>
      <c r="E160" s="15">
        <v>18.64</v>
      </c>
      <c r="F160" s="15">
        <v>5.1079999999999997</v>
      </c>
      <c r="G160" s="17">
        <v>0.27400000000000002</v>
      </c>
      <c r="H160" s="17">
        <f t="shared" si="12"/>
        <v>274</v>
      </c>
      <c r="I160" s="1">
        <f t="shared" si="13"/>
        <v>73.069251855226</v>
      </c>
      <c r="J160" s="1">
        <f t="shared" si="14"/>
        <v>200.93074814477399</v>
      </c>
      <c r="K160" s="1">
        <f t="shared" si="15"/>
        <v>117.67773783583407</v>
      </c>
      <c r="L160" s="1">
        <f t="shared" si="16"/>
        <v>441.27590400000003</v>
      </c>
      <c r="M160" s="1">
        <f t="shared" si="17"/>
        <v>323.59816616416595</v>
      </c>
    </row>
    <row r="161" spans="1:13" x14ac:dyDescent="0.25">
      <c r="A161" s="1">
        <v>160</v>
      </c>
      <c r="B161" s="1" t="s">
        <v>50</v>
      </c>
      <c r="C161" s="1" t="s">
        <v>10</v>
      </c>
      <c r="D161" s="1">
        <v>19980418</v>
      </c>
      <c r="E161" s="15">
        <v>101.655</v>
      </c>
      <c r="F161" s="15">
        <v>19.456</v>
      </c>
      <c r="G161" s="17">
        <v>0.191</v>
      </c>
      <c r="H161" s="17">
        <f t="shared" si="12"/>
        <v>191</v>
      </c>
      <c r="I161" s="1">
        <f t="shared" si="13"/>
        <v>274.56295887129517</v>
      </c>
      <c r="J161" s="1">
        <f t="shared" si="14"/>
        <v>83.562958871295166</v>
      </c>
      <c r="K161" s="1">
        <f t="shared" si="15"/>
        <v>2411.4842712629147</v>
      </c>
      <c r="L161" s="1">
        <f t="shared" si="16"/>
        <v>1677.5514720000001</v>
      </c>
      <c r="M161" s="1">
        <f t="shared" si="17"/>
        <v>733.93279926291461</v>
      </c>
    </row>
    <row r="162" spans="1:13" x14ac:dyDescent="0.25">
      <c r="A162" s="1">
        <v>161</v>
      </c>
      <c r="B162" s="1" t="s">
        <v>50</v>
      </c>
      <c r="C162" s="1" t="s">
        <v>10</v>
      </c>
      <c r="D162" s="1">
        <v>19980617</v>
      </c>
      <c r="E162" s="15">
        <v>31.475000000000001</v>
      </c>
      <c r="F162" s="15">
        <v>4.8289999999999997</v>
      </c>
      <c r="G162" s="17">
        <v>0.153</v>
      </c>
      <c r="H162" s="17">
        <f t="shared" si="12"/>
        <v>153</v>
      </c>
      <c r="I162" s="1">
        <f t="shared" si="13"/>
        <v>109.97428235041987</v>
      </c>
      <c r="J162" s="1">
        <f t="shared" si="14"/>
        <v>43.02571764958013</v>
      </c>
      <c r="K162" s="1">
        <f t="shared" si="15"/>
        <v>299.06846239502585</v>
      </c>
      <c r="L162" s="1">
        <f t="shared" si="16"/>
        <v>416.07432000000006</v>
      </c>
      <c r="M162" s="1">
        <f t="shared" si="17"/>
        <v>117.00585760497421</v>
      </c>
    </row>
    <row r="163" spans="1:13" x14ac:dyDescent="0.25">
      <c r="A163" s="1">
        <v>162</v>
      </c>
      <c r="B163" s="1" t="s">
        <v>50</v>
      </c>
      <c r="C163" s="1" t="s">
        <v>10</v>
      </c>
      <c r="D163" s="1">
        <v>19981119</v>
      </c>
      <c r="E163" s="15">
        <v>74.756</v>
      </c>
      <c r="F163" s="15">
        <v>5.2370000000000001</v>
      </c>
      <c r="G163" s="17">
        <v>7.0000000000000007E-2</v>
      </c>
      <c r="H163" s="17">
        <f t="shared" si="12"/>
        <v>70</v>
      </c>
      <c r="I163" s="1">
        <f t="shared" si="13"/>
        <v>216.00910410075639</v>
      </c>
      <c r="J163" s="1">
        <f t="shared" si="14"/>
        <v>146.00910410075639</v>
      </c>
      <c r="K163" s="1">
        <f t="shared" si="15"/>
        <v>1395.1851770438909</v>
      </c>
      <c r="L163" s="1">
        <f t="shared" si="16"/>
        <v>452.12428799999998</v>
      </c>
      <c r="M163" s="1">
        <f t="shared" si="17"/>
        <v>943.06088904389094</v>
      </c>
    </row>
    <row r="164" spans="1:13" x14ac:dyDescent="0.25">
      <c r="A164" s="1">
        <v>163</v>
      </c>
      <c r="B164" s="1" t="s">
        <v>50</v>
      </c>
      <c r="C164" s="1" t="s">
        <v>10</v>
      </c>
      <c r="D164" s="1">
        <v>19990311</v>
      </c>
      <c r="E164" s="15">
        <v>79.844999999999999</v>
      </c>
      <c r="F164" s="15">
        <v>15.24</v>
      </c>
      <c r="G164" s="17">
        <v>0.191</v>
      </c>
      <c r="H164" s="17">
        <f t="shared" si="12"/>
        <v>191</v>
      </c>
      <c r="I164" s="1">
        <f t="shared" si="13"/>
        <v>227.40122445672304</v>
      </c>
      <c r="J164" s="1">
        <f t="shared" si="14"/>
        <v>36.401224456723043</v>
      </c>
      <c r="K164" s="1">
        <f t="shared" si="15"/>
        <v>1568.7519062469453</v>
      </c>
      <c r="L164" s="1">
        <f t="shared" si="16"/>
        <v>1317.6341280000001</v>
      </c>
      <c r="M164" s="1">
        <f t="shared" si="17"/>
        <v>251.11777824694514</v>
      </c>
    </row>
    <row r="165" spans="1:13" x14ac:dyDescent="0.25">
      <c r="A165" s="1">
        <v>164</v>
      </c>
      <c r="B165" s="1" t="s">
        <v>50</v>
      </c>
      <c r="C165" s="1" t="s">
        <v>10</v>
      </c>
      <c r="D165" s="1">
        <v>19990627</v>
      </c>
      <c r="E165" s="15">
        <v>140.89599999999999</v>
      </c>
      <c r="F165" s="15">
        <v>24.625</v>
      </c>
      <c r="G165" s="17">
        <v>0.17499999999999999</v>
      </c>
      <c r="H165" s="17">
        <f t="shared" si="12"/>
        <v>175</v>
      </c>
      <c r="I165" s="1">
        <f t="shared" si="13"/>
        <v>354.22498558104814</v>
      </c>
      <c r="J165" s="1">
        <f t="shared" si="14"/>
        <v>179.22498558104814</v>
      </c>
      <c r="K165" s="1">
        <f t="shared" si="15"/>
        <v>4312.1275403121235</v>
      </c>
      <c r="L165" s="1">
        <f t="shared" si="16"/>
        <v>2130.3475199999998</v>
      </c>
      <c r="M165" s="1">
        <f t="shared" si="17"/>
        <v>2181.7800203121237</v>
      </c>
    </row>
    <row r="166" spans="1:13" x14ac:dyDescent="0.25">
      <c r="A166" s="1">
        <v>165</v>
      </c>
      <c r="B166" s="1" t="s">
        <v>50</v>
      </c>
      <c r="C166" s="1" t="s">
        <v>10</v>
      </c>
      <c r="D166" s="1">
        <v>19990921</v>
      </c>
      <c r="E166" s="15">
        <v>53.948</v>
      </c>
      <c r="F166" s="15">
        <v>12.401999999999999</v>
      </c>
      <c r="G166" s="17">
        <v>0.23</v>
      </c>
      <c r="H166" s="17">
        <f t="shared" si="12"/>
        <v>230</v>
      </c>
      <c r="I166" s="1">
        <f t="shared" si="13"/>
        <v>167.46044321157552</v>
      </c>
      <c r="J166" s="1">
        <f t="shared" si="14"/>
        <v>62.539556788424477</v>
      </c>
      <c r="K166" s="1">
        <f t="shared" si="15"/>
        <v>780.55107756866585</v>
      </c>
      <c r="L166" s="1">
        <f t="shared" si="16"/>
        <v>1072.054656</v>
      </c>
      <c r="M166" s="1">
        <f t="shared" si="17"/>
        <v>291.50357843133418</v>
      </c>
    </row>
    <row r="167" spans="1:13" x14ac:dyDescent="0.25">
      <c r="A167" s="1">
        <v>166</v>
      </c>
      <c r="B167" s="1" t="s">
        <v>50</v>
      </c>
      <c r="C167" s="1" t="s">
        <v>10</v>
      </c>
      <c r="D167" s="1">
        <v>20001205</v>
      </c>
      <c r="E167" s="15">
        <v>63.329000000000001</v>
      </c>
      <c r="F167" s="15">
        <v>16.274000000000001</v>
      </c>
      <c r="G167" s="17">
        <v>0.25700000000000001</v>
      </c>
      <c r="H167" s="17">
        <f t="shared" si="12"/>
        <v>257</v>
      </c>
      <c r="I167" s="1">
        <f t="shared" si="13"/>
        <v>189.77953001823195</v>
      </c>
      <c r="J167" s="1">
        <f t="shared" si="14"/>
        <v>67.220469981768048</v>
      </c>
      <c r="K167" s="1">
        <f t="shared" si="15"/>
        <v>1038.4025348037267</v>
      </c>
      <c r="L167" s="1">
        <f t="shared" si="16"/>
        <v>1406.2077792000002</v>
      </c>
      <c r="M167" s="1">
        <f t="shared" si="17"/>
        <v>367.80524439627357</v>
      </c>
    </row>
    <row r="168" spans="1:13" x14ac:dyDescent="0.25">
      <c r="A168" s="1">
        <v>167</v>
      </c>
      <c r="B168" s="1" t="s">
        <v>50</v>
      </c>
      <c r="C168" s="1" t="s">
        <v>10</v>
      </c>
      <c r="D168" s="1">
        <v>20010920</v>
      </c>
      <c r="E168" s="15">
        <v>69.308000000000007</v>
      </c>
      <c r="F168" s="15">
        <v>17.771000000000001</v>
      </c>
      <c r="G168" s="17">
        <v>0.25600000000000001</v>
      </c>
      <c r="H168" s="17">
        <f t="shared" si="12"/>
        <v>256</v>
      </c>
      <c r="I168" s="1">
        <f t="shared" si="13"/>
        <v>203.62261638075645</v>
      </c>
      <c r="J168" s="1">
        <f t="shared" si="14"/>
        <v>52.377383619243545</v>
      </c>
      <c r="K168" s="1">
        <f t="shared" si="15"/>
        <v>1219.3352319845494</v>
      </c>
      <c r="L168" s="1">
        <f t="shared" si="16"/>
        <v>1532.9820672000003</v>
      </c>
      <c r="M168" s="1">
        <f t="shared" si="17"/>
        <v>313.64683521545089</v>
      </c>
    </row>
    <row r="169" spans="1:13" x14ac:dyDescent="0.25">
      <c r="A169" s="1">
        <v>168</v>
      </c>
      <c r="B169" s="1" t="s">
        <v>50</v>
      </c>
      <c r="C169" s="1" t="s">
        <v>10</v>
      </c>
      <c r="D169" s="1">
        <v>20020421</v>
      </c>
      <c r="E169" s="15">
        <v>366.49400000000003</v>
      </c>
      <c r="F169" s="15">
        <v>93.790999999999997</v>
      </c>
      <c r="G169" s="17">
        <v>0.25600000000000001</v>
      </c>
      <c r="H169" s="17">
        <f t="shared" si="12"/>
        <v>256</v>
      </c>
      <c r="I169" s="1">
        <f t="shared" si="13"/>
        <v>746.92407630046193</v>
      </c>
      <c r="J169" s="1">
        <f t="shared" si="14"/>
        <v>490.92407630046193</v>
      </c>
      <c r="K169" s="1">
        <f t="shared" si="15"/>
        <v>23651.411825058756</v>
      </c>
      <c r="L169" s="1">
        <f t="shared" si="16"/>
        <v>8106.2608896000011</v>
      </c>
      <c r="M169" s="1">
        <f t="shared" si="17"/>
        <v>15545.150935458754</v>
      </c>
    </row>
    <row r="170" spans="1:13" x14ac:dyDescent="0.25">
      <c r="A170" s="1">
        <v>169</v>
      </c>
      <c r="B170" s="1" t="s">
        <v>50</v>
      </c>
      <c r="C170" s="1" t="s">
        <v>10</v>
      </c>
      <c r="D170" s="1">
        <v>20040315</v>
      </c>
      <c r="E170" s="15">
        <v>15.683999999999999</v>
      </c>
      <c r="F170" s="15">
        <v>0.28799999999999998</v>
      </c>
      <c r="G170" s="17">
        <v>1.7999999999999999E-2</v>
      </c>
      <c r="H170" s="17">
        <f t="shared" si="12"/>
        <v>18</v>
      </c>
      <c r="I170" s="1">
        <f t="shared" si="13"/>
        <v>63.857687471277067</v>
      </c>
      <c r="J170" s="1">
        <f t="shared" si="14"/>
        <v>45.857687471277067</v>
      </c>
      <c r="K170" s="1">
        <f t="shared" si="15"/>
        <v>86.533399033877615</v>
      </c>
      <c r="L170" s="1">
        <f t="shared" si="16"/>
        <v>24.3917568</v>
      </c>
      <c r="M170" s="1">
        <f t="shared" si="17"/>
        <v>62.141642233877619</v>
      </c>
    </row>
    <row r="171" spans="1:13" x14ac:dyDescent="0.25">
      <c r="A171" s="1">
        <v>170</v>
      </c>
      <c r="B171" s="1" t="s">
        <v>50</v>
      </c>
      <c r="C171" s="1" t="s">
        <v>10</v>
      </c>
      <c r="D171" s="1">
        <v>20041016</v>
      </c>
      <c r="E171" s="15">
        <v>36.411999999999999</v>
      </c>
      <c r="F171" s="15">
        <v>10.500999999999999</v>
      </c>
      <c r="G171" s="17">
        <v>0.28799999999999998</v>
      </c>
      <c r="H171" s="17">
        <f t="shared" si="12"/>
        <v>288</v>
      </c>
      <c r="I171" s="1">
        <f t="shared" si="13"/>
        <v>123.2179299629167</v>
      </c>
      <c r="J171" s="1">
        <f t="shared" si="14"/>
        <v>164.78207003708332</v>
      </c>
      <c r="K171" s="1">
        <f t="shared" si="15"/>
        <v>387.64321336596009</v>
      </c>
      <c r="L171" s="1">
        <f t="shared" si="16"/>
        <v>906.04707840000003</v>
      </c>
      <c r="M171" s="1">
        <f t="shared" si="17"/>
        <v>518.40386503403988</v>
      </c>
    </row>
    <row r="172" spans="1:13" x14ac:dyDescent="0.25">
      <c r="A172" s="1">
        <v>171</v>
      </c>
      <c r="B172" s="1" t="s">
        <v>50</v>
      </c>
      <c r="C172" s="1" t="s">
        <v>10</v>
      </c>
      <c r="D172" s="1">
        <v>20050305</v>
      </c>
      <c r="E172" s="15">
        <v>28.274999999999999</v>
      </c>
      <c r="F172" s="15">
        <v>1.0609999999999999</v>
      </c>
      <c r="G172" s="17">
        <v>3.7999999999999999E-2</v>
      </c>
      <c r="H172" s="17">
        <f t="shared" si="12"/>
        <v>38</v>
      </c>
      <c r="I172" s="1">
        <f t="shared" si="13"/>
        <v>101.14706230501352</v>
      </c>
      <c r="J172" s="1">
        <f t="shared" si="14"/>
        <v>63.14706230501352</v>
      </c>
      <c r="K172" s="1">
        <f t="shared" si="15"/>
        <v>247.09822732865584</v>
      </c>
      <c r="L172" s="1">
        <f t="shared" si="16"/>
        <v>92.832480000000004</v>
      </c>
      <c r="M172" s="1">
        <f t="shared" si="17"/>
        <v>154.26574732865583</v>
      </c>
    </row>
    <row r="173" spans="1:13" x14ac:dyDescent="0.25">
      <c r="A173" s="1">
        <v>172</v>
      </c>
      <c r="B173" s="1" t="s">
        <v>50</v>
      </c>
      <c r="C173" s="1" t="s">
        <v>10</v>
      </c>
      <c r="D173" s="1">
        <v>20051018</v>
      </c>
      <c r="E173" s="15">
        <v>39.734999999999999</v>
      </c>
      <c r="F173" s="15">
        <v>2.8839999999999999</v>
      </c>
      <c r="G173" s="17">
        <v>7.2999999999999995E-2</v>
      </c>
      <c r="H173" s="17">
        <f t="shared" si="12"/>
        <v>73</v>
      </c>
      <c r="I173" s="1">
        <f t="shared" si="13"/>
        <v>131.90870383961055</v>
      </c>
      <c r="J173" s="1">
        <f t="shared" si="14"/>
        <v>58.908703839610553</v>
      </c>
      <c r="K173" s="1">
        <f t="shared" si="15"/>
        <v>452.85629878658233</v>
      </c>
      <c r="L173" s="1">
        <f t="shared" si="16"/>
        <v>250.616592</v>
      </c>
      <c r="M173" s="1">
        <f t="shared" si="17"/>
        <v>202.23970678658233</v>
      </c>
    </row>
    <row r="174" spans="1:13" x14ac:dyDescent="0.25">
      <c r="A174" s="1">
        <v>173</v>
      </c>
      <c r="B174" s="1" t="s">
        <v>50</v>
      </c>
      <c r="C174" s="1" t="s">
        <v>10</v>
      </c>
      <c r="D174" s="1">
        <v>20060205</v>
      </c>
      <c r="E174" s="15">
        <v>77.116</v>
      </c>
      <c r="F174" s="15">
        <v>18.686</v>
      </c>
      <c r="G174" s="17">
        <v>0.24199999999999999</v>
      </c>
      <c r="H174" s="17">
        <f t="shared" si="12"/>
        <v>242</v>
      </c>
      <c r="I174" s="1">
        <f t="shared" si="13"/>
        <v>221.31264962085115</v>
      </c>
      <c r="J174" s="1">
        <f t="shared" si="14"/>
        <v>20.687350379148853</v>
      </c>
      <c r="K174" s="1">
        <f t="shared" si="15"/>
        <v>1474.5668792971585</v>
      </c>
      <c r="L174" s="1">
        <f t="shared" si="16"/>
        <v>1612.4030207999999</v>
      </c>
      <c r="M174" s="1">
        <f t="shared" si="17"/>
        <v>137.83614150284143</v>
      </c>
    </row>
    <row r="175" spans="1:13" x14ac:dyDescent="0.25">
      <c r="A175" s="1">
        <v>174</v>
      </c>
      <c r="B175" s="1" t="s">
        <v>50</v>
      </c>
      <c r="C175" s="1" t="s">
        <v>10</v>
      </c>
      <c r="D175" s="1">
        <v>20061115</v>
      </c>
      <c r="E175" s="15">
        <v>100.06699999999999</v>
      </c>
      <c r="F175" s="15">
        <v>6.1449999999999996</v>
      </c>
      <c r="G175" s="17">
        <v>6.0999999999999999E-2</v>
      </c>
      <c r="H175" s="17">
        <f t="shared" si="12"/>
        <v>61</v>
      </c>
      <c r="I175" s="1">
        <f t="shared" si="13"/>
        <v>271.209986272805</v>
      </c>
      <c r="J175" s="1">
        <f t="shared" si="14"/>
        <v>210.209986272805</v>
      </c>
      <c r="K175" s="1">
        <f t="shared" si="15"/>
        <v>2344.8242617655715</v>
      </c>
      <c r="L175" s="1">
        <f t="shared" si="16"/>
        <v>527.39311680000003</v>
      </c>
      <c r="M175" s="1">
        <f t="shared" si="17"/>
        <v>1817.4311449655715</v>
      </c>
    </row>
    <row r="176" spans="1:13" x14ac:dyDescent="0.25">
      <c r="A176" s="1">
        <v>175</v>
      </c>
      <c r="B176" s="1" t="s">
        <v>50</v>
      </c>
      <c r="C176" s="1" t="s">
        <v>10</v>
      </c>
      <c r="D176" s="1">
        <v>20070306</v>
      </c>
      <c r="E176" s="15">
        <v>19.227</v>
      </c>
      <c r="F176" s="15">
        <v>0.26500000000000001</v>
      </c>
      <c r="G176" s="17">
        <v>1.4E-2</v>
      </c>
      <c r="H176" s="17">
        <f t="shared" si="12"/>
        <v>14</v>
      </c>
      <c r="I176" s="1">
        <f t="shared" si="13"/>
        <v>74.858863464207701</v>
      </c>
      <c r="J176" s="1">
        <f t="shared" si="14"/>
        <v>60.858863464207701</v>
      </c>
      <c r="K176" s="1">
        <f t="shared" si="15"/>
        <v>124.35650218019418</v>
      </c>
      <c r="L176" s="1">
        <f t="shared" si="16"/>
        <v>23.2569792</v>
      </c>
      <c r="M176" s="1">
        <f t="shared" si="17"/>
        <v>101.09952298019418</v>
      </c>
    </row>
    <row r="177" spans="1:13" x14ac:dyDescent="0.25">
      <c r="A177" s="1">
        <v>176</v>
      </c>
      <c r="B177" s="1" t="s">
        <v>51</v>
      </c>
      <c r="C177" s="1" t="s">
        <v>16</v>
      </c>
      <c r="D177" s="1">
        <v>19940623</v>
      </c>
      <c r="E177" s="15">
        <v>13.09</v>
      </c>
      <c r="F177" s="15">
        <v>0.39900000000000002</v>
      </c>
      <c r="G177" s="16">
        <v>2.9000000000000001E-2</v>
      </c>
      <c r="H177" s="17">
        <f t="shared" si="12"/>
        <v>29</v>
      </c>
      <c r="I177" s="1">
        <f t="shared" si="13"/>
        <v>55.454701795969982</v>
      </c>
      <c r="J177" s="1">
        <f t="shared" si="14"/>
        <v>26.454701795969982</v>
      </c>
      <c r="K177" s="1">
        <f t="shared" si="15"/>
        <v>62.717936818398954</v>
      </c>
      <c r="L177" s="1">
        <f t="shared" si="16"/>
        <v>32.798304000000002</v>
      </c>
      <c r="M177" s="1">
        <f t="shared" si="17"/>
        <v>29.919632818398952</v>
      </c>
    </row>
    <row r="178" spans="1:13" x14ac:dyDescent="0.25">
      <c r="A178" s="1">
        <v>177</v>
      </c>
      <c r="B178" s="1" t="s">
        <v>51</v>
      </c>
      <c r="C178" s="1" t="s">
        <v>16</v>
      </c>
      <c r="D178" s="1">
        <v>20080206</v>
      </c>
      <c r="E178" s="15">
        <v>9.3729999999999993</v>
      </c>
      <c r="F178" s="15">
        <v>4.2999999999999997E-2</v>
      </c>
      <c r="G178" s="16">
        <v>5.0000000000000001E-3</v>
      </c>
      <c r="H178" s="17">
        <f t="shared" si="12"/>
        <v>5</v>
      </c>
      <c r="I178" s="1">
        <f t="shared" si="13"/>
        <v>42.72998563384256</v>
      </c>
      <c r="J178" s="1">
        <f t="shared" si="14"/>
        <v>37.72998563384256</v>
      </c>
      <c r="K178" s="1">
        <f t="shared" si="15"/>
        <v>34.603904621894941</v>
      </c>
      <c r="L178" s="1">
        <f t="shared" si="16"/>
        <v>4.0491359999999998</v>
      </c>
      <c r="M178" s="1">
        <f t="shared" si="17"/>
        <v>30.55476862189494</v>
      </c>
    </row>
    <row r="179" spans="1:13" x14ac:dyDescent="0.25">
      <c r="A179" s="1">
        <v>178</v>
      </c>
      <c r="B179" s="1" t="s">
        <v>51</v>
      </c>
      <c r="C179" s="1" t="s">
        <v>16</v>
      </c>
      <c r="D179" s="1">
        <v>19940728</v>
      </c>
      <c r="E179" s="15">
        <v>9.43</v>
      </c>
      <c r="F179" s="15">
        <v>0.27</v>
      </c>
      <c r="G179" s="16">
        <v>2.9000000000000001E-2</v>
      </c>
      <c r="H179" s="17">
        <f t="shared" si="12"/>
        <v>29</v>
      </c>
      <c r="I179" s="1">
        <f t="shared" si="13"/>
        <v>42.932640424356677</v>
      </c>
      <c r="J179" s="1">
        <f t="shared" si="14"/>
        <v>13.932640424356677</v>
      </c>
      <c r="K179" s="1">
        <f t="shared" si="15"/>
        <v>34.979454651025449</v>
      </c>
      <c r="L179" s="1">
        <f t="shared" si="16"/>
        <v>23.627808000000002</v>
      </c>
      <c r="M179" s="1">
        <f t="shared" si="17"/>
        <v>11.351646651025447</v>
      </c>
    </row>
    <row r="180" spans="1:13" x14ac:dyDescent="0.25">
      <c r="A180" s="1">
        <v>179</v>
      </c>
      <c r="B180" s="1" t="s">
        <v>51</v>
      </c>
      <c r="C180" s="1" t="s">
        <v>16</v>
      </c>
      <c r="D180" s="1">
        <v>19940811</v>
      </c>
      <c r="E180" s="15">
        <v>11.48</v>
      </c>
      <c r="F180" s="15">
        <v>0.35399999999999998</v>
      </c>
      <c r="G180" s="16">
        <v>3.1E-2</v>
      </c>
      <c r="H180" s="17">
        <f t="shared" si="12"/>
        <v>31</v>
      </c>
      <c r="I180" s="1">
        <f t="shared" si="13"/>
        <v>50.056136183601289</v>
      </c>
      <c r="J180" s="1">
        <f t="shared" si="14"/>
        <v>19.056136183601289</v>
      </c>
      <c r="K180" s="1">
        <f t="shared" si="15"/>
        <v>49.649279908700976</v>
      </c>
      <c r="L180" s="1">
        <f t="shared" si="16"/>
        <v>30.748032000000006</v>
      </c>
      <c r="M180" s="1">
        <f t="shared" si="17"/>
        <v>18.90124790870097</v>
      </c>
    </row>
    <row r="181" spans="1:13" x14ac:dyDescent="0.25">
      <c r="A181" s="1">
        <v>180</v>
      </c>
      <c r="B181" s="1" t="s">
        <v>51</v>
      </c>
      <c r="C181" s="1" t="s">
        <v>16</v>
      </c>
      <c r="D181" s="1">
        <v>19940824</v>
      </c>
      <c r="E181" s="15">
        <v>7.51</v>
      </c>
      <c r="F181" s="15">
        <v>0.20599999999999999</v>
      </c>
      <c r="G181" s="16">
        <v>2.7E-2</v>
      </c>
      <c r="H181" s="17">
        <f t="shared" si="12"/>
        <v>27</v>
      </c>
      <c r="I181" s="1">
        <f t="shared" si="13"/>
        <v>35.944138657460421</v>
      </c>
      <c r="J181" s="1">
        <f t="shared" si="14"/>
        <v>8.9441386574604209</v>
      </c>
      <c r="K181" s="1">
        <f t="shared" si="15"/>
        <v>23.322857585834399</v>
      </c>
      <c r="L181" s="1">
        <f t="shared" si="16"/>
        <v>17.519328000000002</v>
      </c>
      <c r="M181" s="1">
        <f t="shared" si="17"/>
        <v>5.8035295858343972</v>
      </c>
    </row>
    <row r="182" spans="1:13" x14ac:dyDescent="0.25">
      <c r="A182" s="1">
        <v>181</v>
      </c>
      <c r="B182" s="1" t="s">
        <v>51</v>
      </c>
      <c r="C182" s="1" t="s">
        <v>16</v>
      </c>
      <c r="D182" s="1">
        <v>19940922</v>
      </c>
      <c r="E182" s="15">
        <v>5.99</v>
      </c>
      <c r="F182" s="15">
        <v>0.17399999999999999</v>
      </c>
      <c r="G182" s="16">
        <v>2.9000000000000001E-2</v>
      </c>
      <c r="H182" s="17">
        <f t="shared" si="12"/>
        <v>29</v>
      </c>
      <c r="I182" s="1">
        <f t="shared" si="13"/>
        <v>30.12885076572319</v>
      </c>
      <c r="J182" s="1">
        <f t="shared" si="14"/>
        <v>1.1288507657231897</v>
      </c>
      <c r="K182" s="1">
        <f t="shared" si="15"/>
        <v>15.592764909889318</v>
      </c>
      <c r="L182" s="1">
        <f t="shared" si="16"/>
        <v>15.008544000000002</v>
      </c>
      <c r="M182" s="1">
        <f t="shared" si="17"/>
        <v>0.58422090988931608</v>
      </c>
    </row>
    <row r="183" spans="1:13" x14ac:dyDescent="0.25">
      <c r="A183" s="1">
        <v>182</v>
      </c>
      <c r="B183" s="1" t="s">
        <v>51</v>
      </c>
      <c r="C183" s="1" t="s">
        <v>16</v>
      </c>
      <c r="D183" s="1">
        <v>19940929</v>
      </c>
      <c r="E183" s="15">
        <v>5.76</v>
      </c>
      <c r="F183" s="15">
        <v>0.186</v>
      </c>
      <c r="G183" s="16">
        <v>3.2000000000000001E-2</v>
      </c>
      <c r="H183" s="17">
        <f t="shared" si="12"/>
        <v>32</v>
      </c>
      <c r="I183" s="1">
        <f t="shared" si="13"/>
        <v>29.222164429082678</v>
      </c>
      <c r="J183" s="1">
        <f t="shared" si="14"/>
        <v>2.7778355709173219</v>
      </c>
      <c r="K183" s="1">
        <f t="shared" si="15"/>
        <v>14.542819238435001</v>
      </c>
      <c r="L183" s="1">
        <f t="shared" si="16"/>
        <v>15.925248</v>
      </c>
      <c r="M183" s="1">
        <f t="shared" si="17"/>
        <v>1.3824287615649986</v>
      </c>
    </row>
    <row r="184" spans="1:13" x14ac:dyDescent="0.25">
      <c r="A184" s="1">
        <v>183</v>
      </c>
      <c r="B184" s="1" t="s">
        <v>51</v>
      </c>
      <c r="C184" s="1" t="s">
        <v>16</v>
      </c>
      <c r="D184" s="1">
        <v>19941012</v>
      </c>
      <c r="E184" s="15">
        <v>9.33</v>
      </c>
      <c r="F184" s="15">
        <v>0.32900000000000001</v>
      </c>
      <c r="G184" s="16">
        <v>5.5E-2</v>
      </c>
      <c r="H184" s="17">
        <f t="shared" si="12"/>
        <v>55</v>
      </c>
      <c r="I184" s="1">
        <f t="shared" si="13"/>
        <v>42.576926601212222</v>
      </c>
      <c r="J184" s="1">
        <f t="shared" si="14"/>
        <v>12.423073398787778</v>
      </c>
      <c r="K184" s="1">
        <f t="shared" si="15"/>
        <v>34.321771456356387</v>
      </c>
      <c r="L184" s="1">
        <f t="shared" si="16"/>
        <v>44.336160000000007</v>
      </c>
      <c r="M184" s="1">
        <f t="shared" si="17"/>
        <v>10.014388543643619</v>
      </c>
    </row>
    <row r="185" spans="1:13" x14ac:dyDescent="0.25">
      <c r="A185" s="1">
        <v>184</v>
      </c>
      <c r="B185" s="1" t="s">
        <v>51</v>
      </c>
      <c r="C185" s="1" t="s">
        <v>16</v>
      </c>
      <c r="D185" s="1">
        <v>19941026</v>
      </c>
      <c r="E185" s="15">
        <v>15.81</v>
      </c>
      <c r="F185" s="15">
        <v>0.61499999999999999</v>
      </c>
      <c r="G185" s="16">
        <v>3.9E-2</v>
      </c>
      <c r="H185" s="17">
        <f t="shared" si="12"/>
        <v>39</v>
      </c>
      <c r="I185" s="1">
        <f t="shared" si="13"/>
        <v>64.257689456998662</v>
      </c>
      <c r="J185" s="1">
        <f t="shared" si="14"/>
        <v>25.257689456998662</v>
      </c>
      <c r="K185" s="1">
        <f t="shared" si="15"/>
        <v>87.774975675228873</v>
      </c>
      <c r="L185" s="1">
        <f t="shared" si="16"/>
        <v>53.273376000000006</v>
      </c>
      <c r="M185" s="1">
        <f t="shared" si="17"/>
        <v>34.501599675228867</v>
      </c>
    </row>
    <row r="186" spans="1:13" x14ac:dyDescent="0.25">
      <c r="A186" s="1">
        <v>185</v>
      </c>
      <c r="B186" s="1" t="s">
        <v>51</v>
      </c>
      <c r="C186" s="1" t="s">
        <v>16</v>
      </c>
      <c r="D186" s="1">
        <v>19941110</v>
      </c>
      <c r="E186" s="15">
        <v>14.21</v>
      </c>
      <c r="F186" s="15">
        <v>0.42499999999999999</v>
      </c>
      <c r="G186" s="16">
        <v>0.03</v>
      </c>
      <c r="H186" s="17">
        <f t="shared" si="12"/>
        <v>30</v>
      </c>
      <c r="I186" s="1">
        <f t="shared" si="13"/>
        <v>59.12390254821814</v>
      </c>
      <c r="J186" s="1">
        <f t="shared" si="14"/>
        <v>29.12390254821814</v>
      </c>
      <c r="K186" s="1">
        <f t="shared" si="15"/>
        <v>72.589016610159547</v>
      </c>
      <c r="L186" s="1">
        <f t="shared" si="16"/>
        <v>36.832320000000003</v>
      </c>
      <c r="M186" s="1">
        <f t="shared" si="17"/>
        <v>35.756696610159544</v>
      </c>
    </row>
    <row r="187" spans="1:13" x14ac:dyDescent="0.25">
      <c r="A187" s="1">
        <v>186</v>
      </c>
      <c r="B187" s="1" t="s">
        <v>51</v>
      </c>
      <c r="C187" s="1" t="s">
        <v>16</v>
      </c>
      <c r="D187" s="1">
        <v>19941207</v>
      </c>
      <c r="E187" s="15">
        <v>13.01</v>
      </c>
      <c r="F187" s="15">
        <v>0.28999999999999998</v>
      </c>
      <c r="G187" s="16">
        <v>2.1999999999999999E-2</v>
      </c>
      <c r="H187" s="17">
        <f t="shared" si="12"/>
        <v>22</v>
      </c>
      <c r="I187" s="1">
        <f t="shared" si="13"/>
        <v>55.190035868007307</v>
      </c>
      <c r="J187" s="1">
        <f t="shared" si="14"/>
        <v>33.190035868007307</v>
      </c>
      <c r="K187" s="1">
        <f t="shared" si="15"/>
        <v>62.037132477935771</v>
      </c>
      <c r="L187" s="1">
        <f t="shared" si="16"/>
        <v>24.729407999999999</v>
      </c>
      <c r="M187" s="1">
        <f t="shared" si="17"/>
        <v>37.307724477935771</v>
      </c>
    </row>
    <row r="188" spans="1:13" x14ac:dyDescent="0.25">
      <c r="A188" s="1">
        <v>187</v>
      </c>
      <c r="B188" s="1" t="s">
        <v>51</v>
      </c>
      <c r="C188" s="1" t="s">
        <v>16</v>
      </c>
      <c r="D188" s="1">
        <v>19941214</v>
      </c>
      <c r="E188" s="15">
        <v>9.52</v>
      </c>
      <c r="F188" s="15">
        <v>0.33200000000000002</v>
      </c>
      <c r="G188" s="16">
        <v>3.2000000000000001E-2</v>
      </c>
      <c r="H188" s="17">
        <f t="shared" si="12"/>
        <v>32</v>
      </c>
      <c r="I188" s="1">
        <f t="shared" si="13"/>
        <v>43.252075119637425</v>
      </c>
      <c r="J188" s="1">
        <f t="shared" si="14"/>
        <v>11.252075119637425</v>
      </c>
      <c r="K188" s="1">
        <f t="shared" si="15"/>
        <v>35.57604284400513</v>
      </c>
      <c r="L188" s="1">
        <f t="shared" si="16"/>
        <v>26.320896000000001</v>
      </c>
      <c r="M188" s="1">
        <f t="shared" si="17"/>
        <v>9.2551468440051288</v>
      </c>
    </row>
    <row r="189" spans="1:13" x14ac:dyDescent="0.25">
      <c r="A189" s="1">
        <v>188</v>
      </c>
      <c r="B189" s="1" t="s">
        <v>51</v>
      </c>
      <c r="C189" s="1" t="s">
        <v>16</v>
      </c>
      <c r="D189" s="1">
        <v>19950125</v>
      </c>
      <c r="E189" s="15">
        <v>16.79</v>
      </c>
      <c r="F189" s="15">
        <v>0.49399999999999999</v>
      </c>
      <c r="G189" s="16">
        <v>2.9000000000000001E-2</v>
      </c>
      <c r="H189" s="17">
        <f t="shared" si="12"/>
        <v>29</v>
      </c>
      <c r="I189" s="1">
        <f t="shared" si="13"/>
        <v>67.345446610155591</v>
      </c>
      <c r="J189" s="1">
        <f t="shared" si="14"/>
        <v>38.345446610155591</v>
      </c>
      <c r="K189" s="1">
        <f t="shared" si="15"/>
        <v>97.69507619770188</v>
      </c>
      <c r="L189" s="1">
        <f t="shared" si="16"/>
        <v>42.069024000000006</v>
      </c>
      <c r="M189" s="1">
        <f t="shared" si="17"/>
        <v>55.626052197701874</v>
      </c>
    </row>
    <row r="190" spans="1:13" x14ac:dyDescent="0.25">
      <c r="A190" s="1">
        <v>189</v>
      </c>
      <c r="B190" s="1" t="s">
        <v>51</v>
      </c>
      <c r="C190" s="1" t="s">
        <v>16</v>
      </c>
      <c r="D190" s="1">
        <v>19950628</v>
      </c>
      <c r="E190" s="15">
        <v>7.99</v>
      </c>
      <c r="F190" s="15">
        <v>0.34499999999999997</v>
      </c>
      <c r="G190" s="16">
        <v>4.2999999999999997E-2</v>
      </c>
      <c r="H190" s="17">
        <f t="shared" si="12"/>
        <v>43</v>
      </c>
      <c r="I190" s="1">
        <f t="shared" si="13"/>
        <v>37.724733516920949</v>
      </c>
      <c r="J190" s="1">
        <f t="shared" si="14"/>
        <v>5.2752664830790508</v>
      </c>
      <c r="K190" s="1">
        <f t="shared" si="15"/>
        <v>26.042741637137144</v>
      </c>
      <c r="L190" s="1">
        <f t="shared" si="16"/>
        <v>29.684448000000003</v>
      </c>
      <c r="M190" s="1">
        <f t="shared" si="17"/>
        <v>3.641706362862859</v>
      </c>
    </row>
    <row r="191" spans="1:13" x14ac:dyDescent="0.25">
      <c r="A191" s="1">
        <v>190</v>
      </c>
      <c r="B191" s="1" t="s">
        <v>51</v>
      </c>
      <c r="C191" s="1" t="s">
        <v>16</v>
      </c>
      <c r="D191" s="1">
        <v>19950712</v>
      </c>
      <c r="E191" s="15">
        <v>9.2799999999999994</v>
      </c>
      <c r="F191" s="15">
        <v>0.26</v>
      </c>
      <c r="G191" s="16">
        <v>2.8000000000000001E-2</v>
      </c>
      <c r="H191" s="17">
        <f t="shared" si="12"/>
        <v>28</v>
      </c>
      <c r="I191" s="1">
        <f t="shared" si="13"/>
        <v>42.398756034004307</v>
      </c>
      <c r="J191" s="1">
        <f t="shared" si="14"/>
        <v>14.398756034004307</v>
      </c>
      <c r="K191" s="1">
        <f t="shared" si="15"/>
        <v>33.99498339801638</v>
      </c>
      <c r="L191" s="1">
        <f t="shared" si="16"/>
        <v>22.450175999999999</v>
      </c>
      <c r="M191" s="1">
        <f t="shared" si="17"/>
        <v>11.544807398016381</v>
      </c>
    </row>
    <row r="192" spans="1:13" x14ac:dyDescent="0.25">
      <c r="A192" s="1">
        <v>191</v>
      </c>
      <c r="B192" s="1" t="s">
        <v>51</v>
      </c>
      <c r="C192" s="1" t="s">
        <v>16</v>
      </c>
      <c r="D192" s="1">
        <v>19950727</v>
      </c>
      <c r="E192" s="15">
        <v>18.86</v>
      </c>
      <c r="F192" s="15">
        <v>0.73399999999999999</v>
      </c>
      <c r="G192" s="16">
        <v>3.9E-2</v>
      </c>
      <c r="H192" s="17">
        <f t="shared" si="12"/>
        <v>39</v>
      </c>
      <c r="I192" s="1">
        <f t="shared" si="13"/>
        <v>73.741404951418417</v>
      </c>
      <c r="J192" s="1">
        <f t="shared" si="14"/>
        <v>34.741404951418417</v>
      </c>
      <c r="K192" s="1">
        <f t="shared" si="15"/>
        <v>120.16191433395612</v>
      </c>
      <c r="L192" s="1">
        <f t="shared" si="16"/>
        <v>63.550656000000004</v>
      </c>
      <c r="M192" s="1">
        <f t="shared" si="17"/>
        <v>56.611258333956116</v>
      </c>
    </row>
    <row r="193" spans="1:13" x14ac:dyDescent="0.25">
      <c r="A193" s="1">
        <v>192</v>
      </c>
      <c r="B193" s="1" t="s">
        <v>51</v>
      </c>
      <c r="C193" s="1" t="s">
        <v>16</v>
      </c>
      <c r="D193" s="1">
        <v>19950816</v>
      </c>
      <c r="E193" s="15">
        <v>19.87</v>
      </c>
      <c r="F193" s="15">
        <v>0.63800000000000001</v>
      </c>
      <c r="G193" s="16">
        <v>3.2000000000000001E-2</v>
      </c>
      <c r="H193" s="17">
        <f t="shared" ref="H193:H255" si="18">G193*1000</f>
        <v>32</v>
      </c>
      <c r="I193" s="1">
        <f t="shared" si="13"/>
        <v>76.805494488068561</v>
      </c>
      <c r="J193" s="1">
        <f t="shared" si="14"/>
        <v>44.805494488068561</v>
      </c>
      <c r="K193" s="1">
        <f t="shared" si="15"/>
        <v>131.85721516129249</v>
      </c>
      <c r="L193" s="1">
        <f t="shared" si="16"/>
        <v>54.936576000000002</v>
      </c>
      <c r="M193" s="1">
        <f t="shared" si="17"/>
        <v>76.920639161292485</v>
      </c>
    </row>
    <row r="194" spans="1:13" x14ac:dyDescent="0.25">
      <c r="A194" s="1">
        <v>193</v>
      </c>
      <c r="B194" s="1" t="s">
        <v>51</v>
      </c>
      <c r="C194" s="1" t="s">
        <v>16</v>
      </c>
      <c r="D194" s="1">
        <v>19950830</v>
      </c>
      <c r="E194" s="15">
        <v>14.76</v>
      </c>
      <c r="F194" s="15">
        <v>0.38100000000000001</v>
      </c>
      <c r="G194" s="16">
        <v>2.5999999999999999E-2</v>
      </c>
      <c r="H194" s="17">
        <f t="shared" si="18"/>
        <v>26</v>
      </c>
      <c r="I194" s="1">
        <f t="shared" si="13"/>
        <v>60.902296243188971</v>
      </c>
      <c r="J194" s="1">
        <f t="shared" si="14"/>
        <v>34.902296243188971</v>
      </c>
      <c r="K194" s="1">
        <f t="shared" si="15"/>
        <v>77.666505916274147</v>
      </c>
      <c r="L194" s="1">
        <f t="shared" si="16"/>
        <v>33.156863999999999</v>
      </c>
      <c r="M194" s="1">
        <f t="shared" si="17"/>
        <v>44.509641916274148</v>
      </c>
    </row>
    <row r="195" spans="1:13" x14ac:dyDescent="0.25">
      <c r="A195" s="1">
        <v>194</v>
      </c>
      <c r="B195" s="1" t="s">
        <v>51</v>
      </c>
      <c r="C195" s="1" t="s">
        <v>16</v>
      </c>
      <c r="D195" s="1">
        <v>19950913</v>
      </c>
      <c r="E195" s="15">
        <v>10.62</v>
      </c>
      <c r="F195" s="15">
        <v>0.28199999999999997</v>
      </c>
      <c r="G195" s="16">
        <v>2.7E-2</v>
      </c>
      <c r="H195" s="17">
        <f t="shared" si="18"/>
        <v>27</v>
      </c>
      <c r="I195" s="1">
        <f t="shared" ref="I195:I258" si="19">+$O$2*E195^$O$3</f>
        <v>47.104917439425044</v>
      </c>
      <c r="J195" s="1">
        <f t="shared" ref="J195:J258" si="20">+ABS(H195-I195)</f>
        <v>20.104917439425044</v>
      </c>
      <c r="K195" s="1">
        <f t="shared" ref="K195:K258" si="21">0.0864*I195*E195</f>
        <v>43.221964885058362</v>
      </c>
      <c r="L195" s="1">
        <f t="shared" ref="L195:L258" si="22">0.0864*H195*E195</f>
        <v>24.774336000000002</v>
      </c>
      <c r="M195" s="1">
        <f t="shared" ref="M195:M258" si="23">ABS(L195-K195)</f>
        <v>18.447628885058361</v>
      </c>
    </row>
    <row r="196" spans="1:13" x14ac:dyDescent="0.25">
      <c r="A196" s="1">
        <v>195</v>
      </c>
      <c r="B196" s="1" t="s">
        <v>51</v>
      </c>
      <c r="C196" s="1" t="s">
        <v>16</v>
      </c>
      <c r="D196" s="1">
        <v>19950925</v>
      </c>
      <c r="E196" s="15">
        <v>16.79</v>
      </c>
      <c r="F196" s="15">
        <v>0.49399999999999999</v>
      </c>
      <c r="G196" s="16">
        <v>2.9000000000000001E-2</v>
      </c>
      <c r="H196" s="17">
        <f t="shared" si="18"/>
        <v>29</v>
      </c>
      <c r="I196" s="1">
        <f t="shared" si="19"/>
        <v>67.345446610155591</v>
      </c>
      <c r="J196" s="1">
        <f t="shared" si="20"/>
        <v>38.345446610155591</v>
      </c>
      <c r="K196" s="1">
        <f t="shared" si="21"/>
        <v>97.69507619770188</v>
      </c>
      <c r="L196" s="1">
        <f t="shared" si="22"/>
        <v>42.069024000000006</v>
      </c>
      <c r="M196" s="1">
        <f t="shared" si="23"/>
        <v>55.626052197701874</v>
      </c>
    </row>
    <row r="197" spans="1:13" x14ac:dyDescent="0.25">
      <c r="A197" s="1">
        <v>196</v>
      </c>
      <c r="B197" s="1" t="s">
        <v>51</v>
      </c>
      <c r="C197" s="1" t="s">
        <v>16</v>
      </c>
      <c r="D197" s="1">
        <v>19951011</v>
      </c>
      <c r="E197" s="15">
        <v>18.39</v>
      </c>
      <c r="F197" s="15">
        <v>1.244</v>
      </c>
      <c r="G197" s="16">
        <v>6.8000000000000005E-2</v>
      </c>
      <c r="H197" s="17">
        <f t="shared" si="18"/>
        <v>68</v>
      </c>
      <c r="I197" s="1">
        <f t="shared" si="19"/>
        <v>72.303322668902894</v>
      </c>
      <c r="J197" s="1">
        <f t="shared" si="20"/>
        <v>4.3033226689028936</v>
      </c>
      <c r="K197" s="1">
        <f t="shared" si="21"/>
        <v>114.88246017532914</v>
      </c>
      <c r="L197" s="1">
        <f t="shared" si="22"/>
        <v>108.04492800000001</v>
      </c>
      <c r="M197" s="1">
        <f t="shared" si="23"/>
        <v>6.8375321753291303</v>
      </c>
    </row>
    <row r="198" spans="1:13" x14ac:dyDescent="0.25">
      <c r="A198" s="1">
        <v>197</v>
      </c>
      <c r="B198" s="1" t="s">
        <v>51</v>
      </c>
      <c r="C198" s="1" t="s">
        <v>16</v>
      </c>
      <c r="D198" s="1">
        <v>19951026</v>
      </c>
      <c r="E198" s="15">
        <v>11.35</v>
      </c>
      <c r="F198" s="15">
        <v>0.33400000000000002</v>
      </c>
      <c r="G198" s="16">
        <v>2.9000000000000001E-2</v>
      </c>
      <c r="H198" s="17">
        <f t="shared" si="18"/>
        <v>29</v>
      </c>
      <c r="I198" s="1">
        <f t="shared" si="19"/>
        <v>49.613223410960629</v>
      </c>
      <c r="J198" s="1">
        <f t="shared" si="20"/>
        <v>20.613223410960629</v>
      </c>
      <c r="K198" s="1">
        <f t="shared" si="21"/>
        <v>48.652711405724432</v>
      </c>
      <c r="L198" s="1">
        <f t="shared" si="22"/>
        <v>28.438560000000003</v>
      </c>
      <c r="M198" s="1">
        <f t="shared" si="23"/>
        <v>20.214151405724429</v>
      </c>
    </row>
    <row r="199" spans="1:13" x14ac:dyDescent="0.25">
      <c r="A199" s="1">
        <v>198</v>
      </c>
      <c r="B199" s="1" t="s">
        <v>51</v>
      </c>
      <c r="C199" s="1" t="s">
        <v>16</v>
      </c>
      <c r="D199" s="1">
        <v>19951108</v>
      </c>
      <c r="E199" s="15">
        <v>21.67</v>
      </c>
      <c r="F199" s="15">
        <v>0.55500000000000005</v>
      </c>
      <c r="G199" s="16">
        <v>2.5999999999999999E-2</v>
      </c>
      <c r="H199" s="17">
        <f t="shared" si="18"/>
        <v>26</v>
      </c>
      <c r="I199" s="1">
        <f t="shared" si="19"/>
        <v>82.183185035077528</v>
      </c>
      <c r="J199" s="1">
        <f t="shared" si="20"/>
        <v>56.183185035077528</v>
      </c>
      <c r="K199" s="1">
        <f t="shared" si="21"/>
        <v>153.87059114295525</v>
      </c>
      <c r="L199" s="1">
        <f t="shared" si="22"/>
        <v>48.679488000000006</v>
      </c>
      <c r="M199" s="1">
        <f t="shared" si="23"/>
        <v>105.19110314295524</v>
      </c>
    </row>
    <row r="200" spans="1:13" x14ac:dyDescent="0.25">
      <c r="A200" s="1">
        <v>199</v>
      </c>
      <c r="B200" s="1" t="s">
        <v>51</v>
      </c>
      <c r="C200" s="1" t="s">
        <v>16</v>
      </c>
      <c r="D200" s="1">
        <v>19951122</v>
      </c>
      <c r="E200" s="15">
        <v>12.08</v>
      </c>
      <c r="F200" s="15">
        <v>0.309</v>
      </c>
      <c r="G200" s="16">
        <v>2.5999999999999999E-2</v>
      </c>
      <c r="H200" s="17">
        <f t="shared" si="18"/>
        <v>26</v>
      </c>
      <c r="I200" s="1">
        <f t="shared" si="19"/>
        <v>52.086324176986039</v>
      </c>
      <c r="J200" s="1">
        <f t="shared" si="20"/>
        <v>26.086324176986039</v>
      </c>
      <c r="K200" s="1">
        <f t="shared" si="21"/>
        <v>54.363121579410453</v>
      </c>
      <c r="L200" s="1">
        <f t="shared" si="22"/>
        <v>27.136512</v>
      </c>
      <c r="M200" s="1">
        <f t="shared" si="23"/>
        <v>27.226609579410454</v>
      </c>
    </row>
    <row r="201" spans="1:13" x14ac:dyDescent="0.25">
      <c r="A201" s="1">
        <v>200</v>
      </c>
      <c r="B201" s="1" t="s">
        <v>51</v>
      </c>
      <c r="C201" s="1" t="s">
        <v>16</v>
      </c>
      <c r="D201" s="1">
        <v>19951211</v>
      </c>
      <c r="E201" s="15">
        <v>10.81</v>
      </c>
      <c r="F201" s="15">
        <v>0.35</v>
      </c>
      <c r="G201" s="16">
        <v>3.2000000000000001E-2</v>
      </c>
      <c r="H201" s="17">
        <f t="shared" si="18"/>
        <v>32</v>
      </c>
      <c r="I201" s="1">
        <f t="shared" si="19"/>
        <v>47.761311704469854</v>
      </c>
      <c r="J201" s="1">
        <f t="shared" si="20"/>
        <v>15.761311704469854</v>
      </c>
      <c r="K201" s="1">
        <f t="shared" si="21"/>
        <v>44.608300950987584</v>
      </c>
      <c r="L201" s="1">
        <f t="shared" si="22"/>
        <v>29.887488000000005</v>
      </c>
      <c r="M201" s="1">
        <f t="shared" si="23"/>
        <v>14.720812950987579</v>
      </c>
    </row>
    <row r="202" spans="1:13" x14ac:dyDescent="0.25">
      <c r="A202" s="1">
        <v>201</v>
      </c>
      <c r="B202" s="1" t="s">
        <v>51</v>
      </c>
      <c r="C202" s="1" t="s">
        <v>16</v>
      </c>
      <c r="D202" s="1">
        <v>19951220</v>
      </c>
      <c r="E202" s="15">
        <v>17.97</v>
      </c>
      <c r="F202" s="15">
        <v>0.55600000000000005</v>
      </c>
      <c r="G202" s="16">
        <v>3.1E-2</v>
      </c>
      <c r="H202" s="17">
        <f t="shared" si="18"/>
        <v>31</v>
      </c>
      <c r="I202" s="1">
        <f t="shared" si="19"/>
        <v>71.011386680657722</v>
      </c>
      <c r="J202" s="1">
        <f t="shared" si="20"/>
        <v>40.011386680657722</v>
      </c>
      <c r="K202" s="1">
        <f t="shared" si="21"/>
        <v>110.25284705148262</v>
      </c>
      <c r="L202" s="1">
        <f t="shared" si="22"/>
        <v>48.130848</v>
      </c>
      <c r="M202" s="1">
        <f t="shared" si="23"/>
        <v>62.121999051482618</v>
      </c>
    </row>
    <row r="203" spans="1:13" x14ac:dyDescent="0.25">
      <c r="A203" s="1">
        <v>202</v>
      </c>
      <c r="B203" s="1" t="s">
        <v>51</v>
      </c>
      <c r="C203" s="1" t="s">
        <v>16</v>
      </c>
      <c r="D203" s="1">
        <v>19960130</v>
      </c>
      <c r="E203" s="15">
        <v>12.77</v>
      </c>
      <c r="F203" s="15">
        <v>0.371</v>
      </c>
      <c r="G203" s="16">
        <v>2.9000000000000001E-2</v>
      </c>
      <c r="H203" s="17">
        <f t="shared" si="18"/>
        <v>29</v>
      </c>
      <c r="I203" s="1">
        <f t="shared" si="19"/>
        <v>54.393881437902927</v>
      </c>
      <c r="J203" s="1">
        <f t="shared" si="20"/>
        <v>25.393881437902927</v>
      </c>
      <c r="K203" s="1">
        <f t="shared" si="21"/>
        <v>60.014292419118561</v>
      </c>
      <c r="L203" s="1">
        <f t="shared" si="22"/>
        <v>31.996512000000003</v>
      </c>
      <c r="M203" s="1">
        <f t="shared" si="23"/>
        <v>28.017780419118559</v>
      </c>
    </row>
    <row r="204" spans="1:13" x14ac:dyDescent="0.25">
      <c r="A204" s="1">
        <v>203</v>
      </c>
      <c r="B204" s="1" t="s">
        <v>51</v>
      </c>
      <c r="C204" s="1" t="s">
        <v>16</v>
      </c>
      <c r="D204" s="1">
        <v>19960214</v>
      </c>
      <c r="E204" s="15">
        <v>11.6</v>
      </c>
      <c r="F204" s="15">
        <v>0.30499999999999999</v>
      </c>
      <c r="G204" s="16">
        <v>2.5999999999999999E-2</v>
      </c>
      <c r="H204" s="17">
        <f t="shared" si="18"/>
        <v>26</v>
      </c>
      <c r="I204" s="1">
        <f t="shared" si="19"/>
        <v>50.464002000990938</v>
      </c>
      <c r="J204" s="1">
        <f t="shared" si="20"/>
        <v>24.464002000990938</v>
      </c>
      <c r="K204" s="1">
        <f t="shared" si="21"/>
        <v>50.577041365473157</v>
      </c>
      <c r="L204" s="1">
        <f t="shared" si="22"/>
        <v>26.058239999999998</v>
      </c>
      <c r="M204" s="1">
        <f t="shared" si="23"/>
        <v>24.518801365473159</v>
      </c>
    </row>
    <row r="205" spans="1:13" x14ac:dyDescent="0.25">
      <c r="A205" s="1">
        <v>204</v>
      </c>
      <c r="B205" s="1" t="s">
        <v>51</v>
      </c>
      <c r="C205" s="1" t="s">
        <v>16</v>
      </c>
      <c r="D205" s="1">
        <v>19960228</v>
      </c>
      <c r="E205" s="15">
        <v>12.7</v>
      </c>
      <c r="F205" s="15">
        <v>0.28499999999999998</v>
      </c>
      <c r="G205" s="16">
        <v>2.1999999999999999E-2</v>
      </c>
      <c r="H205" s="17">
        <f t="shared" si="18"/>
        <v>22</v>
      </c>
      <c r="I205" s="1">
        <f t="shared" si="19"/>
        <v>54.161052824378764</v>
      </c>
      <c r="J205" s="1">
        <f t="shared" si="20"/>
        <v>32.161052824378764</v>
      </c>
      <c r="K205" s="1">
        <f t="shared" si="21"/>
        <v>59.429840043134334</v>
      </c>
      <c r="L205" s="1">
        <f t="shared" si="22"/>
        <v>24.140159999999998</v>
      </c>
      <c r="M205" s="1">
        <f t="shared" si="23"/>
        <v>35.289680043134339</v>
      </c>
    </row>
    <row r="206" spans="1:13" x14ac:dyDescent="0.25">
      <c r="A206" s="1">
        <v>205</v>
      </c>
      <c r="B206" s="1" t="s">
        <v>51</v>
      </c>
      <c r="C206" s="1" t="s">
        <v>16</v>
      </c>
      <c r="D206" s="1">
        <v>19960329</v>
      </c>
      <c r="E206" s="15">
        <v>12.68</v>
      </c>
      <c r="F206" s="15">
        <v>0.45400000000000001</v>
      </c>
      <c r="G206" s="16">
        <v>3.5999999999999997E-2</v>
      </c>
      <c r="H206" s="17">
        <f t="shared" si="18"/>
        <v>36</v>
      </c>
      <c r="I206" s="1">
        <f t="shared" si="19"/>
        <v>54.094478652903582</v>
      </c>
      <c r="J206" s="1">
        <f t="shared" si="20"/>
        <v>18.094478652903582</v>
      </c>
      <c r="K206" s="1">
        <f t="shared" si="21"/>
        <v>59.263314277145824</v>
      </c>
      <c r="L206" s="1">
        <f t="shared" si="22"/>
        <v>39.439872000000001</v>
      </c>
      <c r="M206" s="1">
        <f t="shared" si="23"/>
        <v>19.823442277145823</v>
      </c>
    </row>
    <row r="207" spans="1:13" x14ac:dyDescent="0.25">
      <c r="A207" s="1">
        <v>206</v>
      </c>
      <c r="B207" s="1" t="s">
        <v>51</v>
      </c>
      <c r="C207" s="1" t="s">
        <v>16</v>
      </c>
      <c r="D207" s="1">
        <v>19960416</v>
      </c>
      <c r="E207" s="15">
        <v>12.58</v>
      </c>
      <c r="F207" s="15">
        <v>0.38200000000000001</v>
      </c>
      <c r="G207" s="16">
        <v>0.03</v>
      </c>
      <c r="H207" s="17">
        <f t="shared" si="18"/>
        <v>30</v>
      </c>
      <c r="I207" s="1">
        <f t="shared" si="19"/>
        <v>53.761260952557137</v>
      </c>
      <c r="J207" s="1">
        <f t="shared" si="20"/>
        <v>23.761260952557137</v>
      </c>
      <c r="K207" s="1">
        <f t="shared" si="21"/>
        <v>58.433759664465789</v>
      </c>
      <c r="L207" s="1">
        <f t="shared" si="22"/>
        <v>32.60736</v>
      </c>
      <c r="M207" s="1">
        <f t="shared" si="23"/>
        <v>25.826399664465789</v>
      </c>
    </row>
    <row r="208" spans="1:13" x14ac:dyDescent="0.25">
      <c r="A208" s="1">
        <v>207</v>
      </c>
      <c r="B208" s="1" t="s">
        <v>51</v>
      </c>
      <c r="C208" s="1" t="s">
        <v>16</v>
      </c>
      <c r="D208" s="1">
        <v>19960428</v>
      </c>
      <c r="E208" s="15">
        <v>16.309999999999999</v>
      </c>
      <c r="F208" s="15">
        <v>0.436</v>
      </c>
      <c r="G208" s="16">
        <v>2.7E-2</v>
      </c>
      <c r="H208" s="17">
        <f t="shared" si="18"/>
        <v>27</v>
      </c>
      <c r="I208" s="1">
        <f t="shared" si="19"/>
        <v>65.838169136013946</v>
      </c>
      <c r="J208" s="1">
        <f t="shared" si="20"/>
        <v>38.838169136013946</v>
      </c>
      <c r="K208" s="1">
        <f t="shared" si="21"/>
        <v>92.778094535764666</v>
      </c>
      <c r="L208" s="1">
        <f t="shared" si="22"/>
        <v>38.047967999999997</v>
      </c>
      <c r="M208" s="1">
        <f t="shared" si="23"/>
        <v>54.730126535764668</v>
      </c>
    </row>
    <row r="209" spans="1:13" x14ac:dyDescent="0.25">
      <c r="A209" s="1">
        <v>208</v>
      </c>
      <c r="B209" s="1" t="s">
        <v>51</v>
      </c>
      <c r="C209" s="1" t="s">
        <v>16</v>
      </c>
      <c r="D209" s="1">
        <v>19960513</v>
      </c>
      <c r="E209" s="15">
        <v>23.83</v>
      </c>
      <c r="F209" s="15">
        <v>0.59499999999999997</v>
      </c>
      <c r="G209" s="16">
        <v>2.5000000000000001E-2</v>
      </c>
      <c r="H209" s="17">
        <f t="shared" si="18"/>
        <v>25</v>
      </c>
      <c r="I209" s="1">
        <f t="shared" si="19"/>
        <v>88.508764149480371</v>
      </c>
      <c r="J209" s="1">
        <f t="shared" si="20"/>
        <v>63.508764149480371</v>
      </c>
      <c r="K209" s="1">
        <f t="shared" si="21"/>
        <v>182.23175661253492</v>
      </c>
      <c r="L209" s="1">
        <f t="shared" si="22"/>
        <v>51.472799999999999</v>
      </c>
      <c r="M209" s="1">
        <f t="shared" si="23"/>
        <v>130.75895661253492</v>
      </c>
    </row>
    <row r="210" spans="1:13" x14ac:dyDescent="0.25">
      <c r="A210" s="1">
        <v>209</v>
      </c>
      <c r="B210" s="1" t="s">
        <v>51</v>
      </c>
      <c r="C210" s="1" t="s">
        <v>16</v>
      </c>
      <c r="D210" s="1">
        <v>19960530</v>
      </c>
      <c r="E210" s="15">
        <v>25.92</v>
      </c>
      <c r="F210" s="15">
        <v>1.002</v>
      </c>
      <c r="G210" s="16">
        <v>3.9E-2</v>
      </c>
      <c r="H210" s="17">
        <f t="shared" si="18"/>
        <v>39</v>
      </c>
      <c r="I210" s="1">
        <f t="shared" si="19"/>
        <v>94.510361838354669</v>
      </c>
      <c r="J210" s="1">
        <f t="shared" si="20"/>
        <v>55.510361838354669</v>
      </c>
      <c r="K210" s="1">
        <f t="shared" si="21"/>
        <v>211.65482121265322</v>
      </c>
      <c r="L210" s="1">
        <f t="shared" si="22"/>
        <v>87.340032000000008</v>
      </c>
      <c r="M210" s="1">
        <f t="shared" si="23"/>
        <v>124.31478921265321</v>
      </c>
    </row>
    <row r="211" spans="1:13" x14ac:dyDescent="0.25">
      <c r="A211" s="1">
        <v>210</v>
      </c>
      <c r="B211" s="1" t="s">
        <v>51</v>
      </c>
      <c r="C211" s="1" t="s">
        <v>16</v>
      </c>
      <c r="D211" s="1">
        <v>19960618</v>
      </c>
      <c r="E211" s="15">
        <v>30.88</v>
      </c>
      <c r="F211" s="15">
        <v>1.2050000000000001</v>
      </c>
      <c r="G211" s="16">
        <v>3.9E-2</v>
      </c>
      <c r="H211" s="17">
        <f t="shared" si="18"/>
        <v>39</v>
      </c>
      <c r="I211" s="1">
        <f t="shared" si="19"/>
        <v>108.3484823516855</v>
      </c>
      <c r="J211" s="1">
        <f t="shared" si="20"/>
        <v>69.348482351685504</v>
      </c>
      <c r="K211" s="1">
        <f t="shared" si="21"/>
        <v>289.07721806573221</v>
      </c>
      <c r="L211" s="1">
        <f t="shared" si="22"/>
        <v>104.053248</v>
      </c>
      <c r="M211" s="1">
        <f t="shared" si="23"/>
        <v>185.02397006573221</v>
      </c>
    </row>
    <row r="212" spans="1:13" x14ac:dyDescent="0.25">
      <c r="A212" s="1">
        <v>211</v>
      </c>
      <c r="B212" s="1" t="s">
        <v>51</v>
      </c>
      <c r="C212" s="1" t="s">
        <v>16</v>
      </c>
      <c r="D212" s="1">
        <v>19990803</v>
      </c>
      <c r="E212" s="15">
        <v>10.145</v>
      </c>
      <c r="F212" s="15">
        <v>9.2999999999999999E-2</v>
      </c>
      <c r="G212" s="16">
        <v>8.9999999999999993E-3</v>
      </c>
      <c r="H212" s="17">
        <f t="shared" si="18"/>
        <v>9</v>
      </c>
      <c r="I212" s="1">
        <f t="shared" si="19"/>
        <v>45.452499945471097</v>
      </c>
      <c r="J212" s="1">
        <f t="shared" si="20"/>
        <v>36.452499945471097</v>
      </c>
      <c r="K212" s="1">
        <f t="shared" si="21"/>
        <v>39.840388872203889</v>
      </c>
      <c r="L212" s="1">
        <f t="shared" si="22"/>
        <v>7.8887520000000002</v>
      </c>
      <c r="M212" s="1">
        <f t="shared" si="23"/>
        <v>31.951636872203888</v>
      </c>
    </row>
    <row r="213" spans="1:13" x14ac:dyDescent="0.25">
      <c r="A213" s="1">
        <v>212</v>
      </c>
      <c r="B213" s="1" t="s">
        <v>51</v>
      </c>
      <c r="C213" s="1" t="s">
        <v>16</v>
      </c>
      <c r="D213" s="1">
        <v>19960717</v>
      </c>
      <c r="E213" s="15">
        <v>13.42</v>
      </c>
      <c r="F213" s="15">
        <v>0.31900000000000001</v>
      </c>
      <c r="G213" s="16">
        <v>2.4E-2</v>
      </c>
      <c r="H213" s="17">
        <f t="shared" si="18"/>
        <v>24</v>
      </c>
      <c r="I213" s="1">
        <f t="shared" si="19"/>
        <v>56.542725330813695</v>
      </c>
      <c r="J213" s="1">
        <f t="shared" si="20"/>
        <v>32.542725330813695</v>
      </c>
      <c r="K213" s="1">
        <f t="shared" si="21"/>
        <v>65.560611508374507</v>
      </c>
      <c r="L213" s="1">
        <f t="shared" si="22"/>
        <v>27.827711999999998</v>
      </c>
      <c r="M213" s="1">
        <f t="shared" si="23"/>
        <v>37.732899508374508</v>
      </c>
    </row>
    <row r="214" spans="1:13" x14ac:dyDescent="0.25">
      <c r="A214" s="1">
        <v>213</v>
      </c>
      <c r="B214" s="1" t="s">
        <v>51</v>
      </c>
      <c r="C214" s="1" t="s">
        <v>16</v>
      </c>
      <c r="D214" s="1">
        <v>19960724</v>
      </c>
      <c r="E214" s="15">
        <v>11.61</v>
      </c>
      <c r="F214" s="15">
        <v>0.31900000000000001</v>
      </c>
      <c r="G214" s="16">
        <v>2.7E-2</v>
      </c>
      <c r="H214" s="17">
        <f t="shared" si="18"/>
        <v>27</v>
      </c>
      <c r="I214" s="1">
        <f t="shared" si="19"/>
        <v>50.497948880945444</v>
      </c>
      <c r="J214" s="1">
        <f t="shared" si="20"/>
        <v>23.497948880945444</v>
      </c>
      <c r="K214" s="1">
        <f t="shared" si="21"/>
        <v>50.654694514271903</v>
      </c>
      <c r="L214" s="1">
        <f t="shared" si="22"/>
        <v>27.083808000000001</v>
      </c>
      <c r="M214" s="1">
        <f t="shared" si="23"/>
        <v>23.570886514271901</v>
      </c>
    </row>
    <row r="215" spans="1:13" x14ac:dyDescent="0.25">
      <c r="A215" s="1">
        <v>214</v>
      </c>
      <c r="B215" s="1" t="s">
        <v>51</v>
      </c>
      <c r="C215" s="1" t="s">
        <v>16</v>
      </c>
      <c r="D215" s="1">
        <v>19960806</v>
      </c>
      <c r="E215" s="15">
        <v>10.7</v>
      </c>
      <c r="F215" s="15">
        <v>0.30199999999999999</v>
      </c>
      <c r="G215" s="16">
        <v>2.8000000000000001E-2</v>
      </c>
      <c r="H215" s="17">
        <f t="shared" si="18"/>
        <v>28</v>
      </c>
      <c r="I215" s="1">
        <f t="shared" si="19"/>
        <v>47.381605686914035</v>
      </c>
      <c r="J215" s="1">
        <f t="shared" si="20"/>
        <v>19.381605686914035</v>
      </c>
      <c r="K215" s="1">
        <f t="shared" si="21"/>
        <v>43.80334682543829</v>
      </c>
      <c r="L215" s="1">
        <f t="shared" si="22"/>
        <v>25.885439999999999</v>
      </c>
      <c r="M215" s="1">
        <f t="shared" si="23"/>
        <v>17.91790682543829</v>
      </c>
    </row>
    <row r="216" spans="1:13" x14ac:dyDescent="0.25">
      <c r="A216" s="1">
        <v>215</v>
      </c>
      <c r="B216" s="1" t="s">
        <v>51</v>
      </c>
      <c r="C216" s="1" t="s">
        <v>16</v>
      </c>
      <c r="D216" s="1">
        <v>19960828</v>
      </c>
      <c r="E216" s="15">
        <v>11.32</v>
      </c>
      <c r="F216" s="15">
        <v>0.28100000000000003</v>
      </c>
      <c r="G216" s="16">
        <v>2.5000000000000001E-2</v>
      </c>
      <c r="H216" s="17">
        <f t="shared" si="18"/>
        <v>25</v>
      </c>
      <c r="I216" s="1">
        <f t="shared" si="19"/>
        <v>49.510854930511698</v>
      </c>
      <c r="J216" s="1">
        <f t="shared" si="20"/>
        <v>24.510854930511698</v>
      </c>
      <c r="K216" s="1">
        <f t="shared" si="21"/>
        <v>48.423992643077106</v>
      </c>
      <c r="L216" s="1">
        <f t="shared" si="22"/>
        <v>24.451200000000004</v>
      </c>
      <c r="M216" s="1">
        <f t="shared" si="23"/>
        <v>23.972792643077103</v>
      </c>
    </row>
    <row r="217" spans="1:13" x14ac:dyDescent="0.25">
      <c r="A217" s="1">
        <v>216</v>
      </c>
      <c r="B217" s="1" t="s">
        <v>51</v>
      </c>
      <c r="C217" s="1" t="s">
        <v>16</v>
      </c>
      <c r="D217" s="1">
        <v>20070729</v>
      </c>
      <c r="E217" s="15">
        <v>11.74</v>
      </c>
      <c r="F217" s="15">
        <v>0.115</v>
      </c>
      <c r="G217" s="16">
        <v>0.01</v>
      </c>
      <c r="H217" s="17">
        <f t="shared" si="18"/>
        <v>10</v>
      </c>
      <c r="I217" s="1">
        <f t="shared" si="19"/>
        <v>50.938676507970747</v>
      </c>
      <c r="J217" s="1">
        <f t="shared" si="20"/>
        <v>40.938676507970747</v>
      </c>
      <c r="K217" s="1">
        <f t="shared" si="21"/>
        <v>51.668933374389013</v>
      </c>
      <c r="L217" s="1">
        <f t="shared" si="22"/>
        <v>10.143360000000001</v>
      </c>
      <c r="M217" s="1">
        <f t="shared" si="23"/>
        <v>41.525573374389012</v>
      </c>
    </row>
    <row r="218" spans="1:13" x14ac:dyDescent="0.25">
      <c r="A218" s="1">
        <v>217</v>
      </c>
      <c r="B218" s="1" t="s">
        <v>51</v>
      </c>
      <c r="C218" s="1" t="s">
        <v>16</v>
      </c>
      <c r="D218" s="1">
        <v>19960927</v>
      </c>
      <c r="E218" s="15">
        <v>10.97</v>
      </c>
      <c r="F218" s="15">
        <v>0.23899999999999999</v>
      </c>
      <c r="G218" s="16">
        <v>2.1999999999999999E-2</v>
      </c>
      <c r="H218" s="17">
        <f t="shared" si="18"/>
        <v>22</v>
      </c>
      <c r="I218" s="1">
        <f t="shared" si="19"/>
        <v>48.31210119025215</v>
      </c>
      <c r="J218" s="1">
        <f t="shared" si="20"/>
        <v>26.31210119025215</v>
      </c>
      <c r="K218" s="1">
        <f t="shared" si="21"/>
        <v>45.790596004930514</v>
      </c>
      <c r="L218" s="1">
        <f t="shared" si="22"/>
        <v>20.851776000000001</v>
      </c>
      <c r="M218" s="1">
        <f t="shared" si="23"/>
        <v>24.938820004930513</v>
      </c>
    </row>
    <row r="219" spans="1:13" x14ac:dyDescent="0.25">
      <c r="A219" s="1">
        <v>218</v>
      </c>
      <c r="B219" s="1" t="s">
        <v>51</v>
      </c>
      <c r="C219" s="1" t="s">
        <v>16</v>
      </c>
      <c r="D219" s="1">
        <v>19961009</v>
      </c>
      <c r="E219" s="15">
        <v>16.98</v>
      </c>
      <c r="F219" s="15">
        <v>0.747</v>
      </c>
      <c r="G219" s="16">
        <v>4.3999999999999997E-2</v>
      </c>
      <c r="H219" s="17">
        <f t="shared" si="18"/>
        <v>44</v>
      </c>
      <c r="I219" s="1">
        <f t="shared" si="19"/>
        <v>67.939452724744186</v>
      </c>
      <c r="J219" s="1">
        <f t="shared" si="20"/>
        <v>23.939452724744186</v>
      </c>
      <c r="K219" s="1">
        <f t="shared" si="21"/>
        <v>99.672068787795922</v>
      </c>
      <c r="L219" s="1">
        <f t="shared" si="22"/>
        <v>64.551168000000004</v>
      </c>
      <c r="M219" s="1">
        <f t="shared" si="23"/>
        <v>35.120900787795918</v>
      </c>
    </row>
    <row r="220" spans="1:13" x14ac:dyDescent="0.25">
      <c r="A220" s="1">
        <v>219</v>
      </c>
      <c r="B220" s="1" t="s">
        <v>51</v>
      </c>
      <c r="C220" s="1" t="s">
        <v>16</v>
      </c>
      <c r="D220" s="1">
        <v>19961029</v>
      </c>
      <c r="E220" s="15">
        <v>15.68</v>
      </c>
      <c r="F220" s="15">
        <v>0.443</v>
      </c>
      <c r="G220" s="16">
        <v>2.8000000000000001E-2</v>
      </c>
      <c r="H220" s="17">
        <f t="shared" si="18"/>
        <v>28</v>
      </c>
      <c r="I220" s="1">
        <f t="shared" si="19"/>
        <v>63.844977464909597</v>
      </c>
      <c r="J220" s="1">
        <f t="shared" si="20"/>
        <v>35.844977464909597</v>
      </c>
      <c r="K220" s="1">
        <f t="shared" si="21"/>
        <v>86.49411091054121</v>
      </c>
      <c r="L220" s="1">
        <f t="shared" si="22"/>
        <v>37.933056000000001</v>
      </c>
      <c r="M220" s="1">
        <f t="shared" si="23"/>
        <v>48.561054910541209</v>
      </c>
    </row>
    <row r="221" spans="1:13" x14ac:dyDescent="0.25">
      <c r="A221" s="1">
        <v>220</v>
      </c>
      <c r="B221" s="1" t="s">
        <v>51</v>
      </c>
      <c r="C221" s="1" t="s">
        <v>16</v>
      </c>
      <c r="D221" s="1">
        <v>19961113</v>
      </c>
      <c r="E221" s="15">
        <v>10.81</v>
      </c>
      <c r="F221" s="15">
        <v>0.28399999999999997</v>
      </c>
      <c r="G221" s="16">
        <v>2.5999999999999999E-2</v>
      </c>
      <c r="H221" s="17">
        <f t="shared" si="18"/>
        <v>26</v>
      </c>
      <c r="I221" s="1">
        <f t="shared" si="19"/>
        <v>47.761311704469854</v>
      </c>
      <c r="J221" s="1">
        <f t="shared" si="20"/>
        <v>21.761311704469854</v>
      </c>
      <c r="K221" s="1">
        <f t="shared" si="21"/>
        <v>44.608300950987584</v>
      </c>
      <c r="L221" s="1">
        <f t="shared" si="22"/>
        <v>24.283584000000001</v>
      </c>
      <c r="M221" s="1">
        <f t="shared" si="23"/>
        <v>20.324716950987582</v>
      </c>
    </row>
    <row r="222" spans="1:13" x14ac:dyDescent="0.25">
      <c r="A222" s="1">
        <v>221</v>
      </c>
      <c r="B222" s="1" t="s">
        <v>51</v>
      </c>
      <c r="C222" s="1" t="s">
        <v>16</v>
      </c>
      <c r="D222" s="1">
        <v>19961127</v>
      </c>
      <c r="E222" s="15">
        <v>8.82</v>
      </c>
      <c r="F222" s="15">
        <v>0.224</v>
      </c>
      <c r="G222" s="16">
        <v>2.5000000000000001E-2</v>
      </c>
      <c r="H222" s="17">
        <f t="shared" si="18"/>
        <v>25</v>
      </c>
      <c r="I222" s="1">
        <f t="shared" si="19"/>
        <v>40.74950690929311</v>
      </c>
      <c r="J222" s="1">
        <f t="shared" si="20"/>
        <v>15.74950690929311</v>
      </c>
      <c r="K222" s="1">
        <f t="shared" si="21"/>
        <v>31.053080241212999</v>
      </c>
      <c r="L222" s="1">
        <f t="shared" si="22"/>
        <v>19.051200000000001</v>
      </c>
      <c r="M222" s="1">
        <f t="shared" si="23"/>
        <v>12.001880241212998</v>
      </c>
    </row>
    <row r="223" spans="1:13" x14ac:dyDescent="0.25">
      <c r="A223" s="1">
        <v>222</v>
      </c>
      <c r="B223" s="1" t="s">
        <v>51</v>
      </c>
      <c r="C223" s="1" t="s">
        <v>16</v>
      </c>
      <c r="D223" s="1">
        <v>19961204</v>
      </c>
      <c r="E223" s="15">
        <v>10.93</v>
      </c>
      <c r="F223" s="15">
        <v>0.28599999999999998</v>
      </c>
      <c r="G223" s="16">
        <v>2.5999999999999999E-2</v>
      </c>
      <c r="H223" s="17">
        <f t="shared" si="18"/>
        <v>26</v>
      </c>
      <c r="I223" s="1">
        <f t="shared" si="19"/>
        <v>48.174570174598017</v>
      </c>
      <c r="J223" s="1">
        <f t="shared" si="20"/>
        <v>22.174570174598017</v>
      </c>
      <c r="K223" s="1">
        <f t="shared" si="21"/>
        <v>45.493751693521993</v>
      </c>
      <c r="L223" s="1">
        <f t="shared" si="22"/>
        <v>24.553151999999997</v>
      </c>
      <c r="M223" s="1">
        <f t="shared" si="23"/>
        <v>20.940599693521996</v>
      </c>
    </row>
    <row r="224" spans="1:13" x14ac:dyDescent="0.25">
      <c r="A224" s="1">
        <v>223</v>
      </c>
      <c r="B224" s="1" t="s">
        <v>51</v>
      </c>
      <c r="C224" s="1" t="s">
        <v>16</v>
      </c>
      <c r="D224" s="1">
        <v>19961214</v>
      </c>
      <c r="E224" s="15">
        <v>11.03</v>
      </c>
      <c r="F224" s="15">
        <v>0.224</v>
      </c>
      <c r="G224" s="16">
        <v>0.02</v>
      </c>
      <c r="H224" s="17">
        <f t="shared" si="18"/>
        <v>20</v>
      </c>
      <c r="I224" s="1">
        <f t="shared" si="19"/>
        <v>48.518191463811817</v>
      </c>
      <c r="J224" s="1">
        <f t="shared" si="20"/>
        <v>28.518191463811817</v>
      </c>
      <c r="K224" s="1">
        <f t="shared" si="21"/>
        <v>46.237448319480947</v>
      </c>
      <c r="L224" s="1">
        <f t="shared" si="22"/>
        <v>19.059840000000001</v>
      </c>
      <c r="M224" s="1">
        <f t="shared" si="23"/>
        <v>27.177608319480946</v>
      </c>
    </row>
    <row r="225" spans="1:13" x14ac:dyDescent="0.25">
      <c r="A225" s="1">
        <v>224</v>
      </c>
      <c r="B225" s="1" t="s">
        <v>51</v>
      </c>
      <c r="C225" s="1" t="s">
        <v>16</v>
      </c>
      <c r="D225" s="1">
        <v>19970130</v>
      </c>
      <c r="E225" s="15">
        <v>9.31</v>
      </c>
      <c r="F225" s="15">
        <v>0.26600000000000001</v>
      </c>
      <c r="G225" s="16">
        <v>2.9000000000000001E-2</v>
      </c>
      <c r="H225" s="17">
        <f t="shared" si="18"/>
        <v>29</v>
      </c>
      <c r="I225" s="1">
        <f t="shared" si="19"/>
        <v>42.505683598034445</v>
      </c>
      <c r="J225" s="1">
        <f t="shared" si="20"/>
        <v>13.505683598034445</v>
      </c>
      <c r="K225" s="1">
        <f t="shared" si="21"/>
        <v>34.190891795321342</v>
      </c>
      <c r="L225" s="1">
        <f t="shared" si="22"/>
        <v>23.327136000000003</v>
      </c>
      <c r="M225" s="1">
        <f t="shared" si="23"/>
        <v>10.863755795321339</v>
      </c>
    </row>
    <row r="226" spans="1:13" x14ac:dyDescent="0.25">
      <c r="A226" s="1">
        <v>225</v>
      </c>
      <c r="B226" s="1" t="s">
        <v>51</v>
      </c>
      <c r="C226" s="1" t="s">
        <v>16</v>
      </c>
      <c r="D226" s="1">
        <v>19970226</v>
      </c>
      <c r="E226" s="15">
        <v>7.79</v>
      </c>
      <c r="F226" s="15">
        <v>0.17699999999999999</v>
      </c>
      <c r="G226" s="16">
        <v>2.3E-2</v>
      </c>
      <c r="H226" s="17">
        <f t="shared" si="18"/>
        <v>23</v>
      </c>
      <c r="I226" s="1">
        <f t="shared" si="19"/>
        <v>36.985756494422461</v>
      </c>
      <c r="J226" s="1">
        <f t="shared" si="20"/>
        <v>13.985756494422461</v>
      </c>
      <c r="K226" s="1">
        <f t="shared" si="21"/>
        <v>24.893485323110003</v>
      </c>
      <c r="L226" s="1">
        <f t="shared" si="22"/>
        <v>15.480288</v>
      </c>
      <c r="M226" s="1">
        <f t="shared" si="23"/>
        <v>9.413197323110003</v>
      </c>
    </row>
    <row r="227" spans="1:13" x14ac:dyDescent="0.25">
      <c r="A227" s="1">
        <v>226</v>
      </c>
      <c r="B227" s="1" t="s">
        <v>51</v>
      </c>
      <c r="C227" s="1" t="s">
        <v>16</v>
      </c>
      <c r="D227" s="1">
        <v>19970318</v>
      </c>
      <c r="E227" s="15">
        <v>10.32</v>
      </c>
      <c r="F227" s="15">
        <v>0.28299999999999997</v>
      </c>
      <c r="G227" s="16">
        <v>2.7E-2</v>
      </c>
      <c r="H227" s="17">
        <f t="shared" si="18"/>
        <v>27</v>
      </c>
      <c r="I227" s="1">
        <f t="shared" si="19"/>
        <v>46.06322172496111</v>
      </c>
      <c r="J227" s="1">
        <f t="shared" si="20"/>
        <v>19.06322172496111</v>
      </c>
      <c r="K227" s="1">
        <f t="shared" si="21"/>
        <v>41.072179524618129</v>
      </c>
      <c r="L227" s="1">
        <f t="shared" si="22"/>
        <v>24.074496000000003</v>
      </c>
      <c r="M227" s="1">
        <f t="shared" si="23"/>
        <v>16.997683524618125</v>
      </c>
    </row>
    <row r="228" spans="1:13" x14ac:dyDescent="0.25">
      <c r="A228" s="1">
        <v>227</v>
      </c>
      <c r="B228" s="1" t="s">
        <v>51</v>
      </c>
      <c r="C228" s="1" t="s">
        <v>16</v>
      </c>
      <c r="D228" s="1">
        <v>19970415</v>
      </c>
      <c r="E228" s="15">
        <v>7.89</v>
      </c>
      <c r="F228" s="15">
        <v>0.19400000000000001</v>
      </c>
      <c r="G228" s="16">
        <v>2.5000000000000001E-2</v>
      </c>
      <c r="H228" s="17">
        <f t="shared" si="18"/>
        <v>25</v>
      </c>
      <c r="I228" s="1">
        <f t="shared" si="19"/>
        <v>37.355759213756116</v>
      </c>
      <c r="J228" s="1">
        <f t="shared" si="20"/>
        <v>12.355759213756116</v>
      </c>
      <c r="K228" s="1">
        <f t="shared" si="21"/>
        <v>25.465271632980691</v>
      </c>
      <c r="L228" s="1">
        <f t="shared" si="22"/>
        <v>17.042400000000001</v>
      </c>
      <c r="M228" s="1">
        <f t="shared" si="23"/>
        <v>8.4228716329806907</v>
      </c>
    </row>
    <row r="229" spans="1:13" x14ac:dyDescent="0.25">
      <c r="A229" s="1">
        <v>228</v>
      </c>
      <c r="B229" s="1" t="s">
        <v>51</v>
      </c>
      <c r="C229" s="1" t="s">
        <v>16</v>
      </c>
      <c r="D229" s="1">
        <v>19970520</v>
      </c>
      <c r="E229" s="15">
        <v>6.2</v>
      </c>
      <c r="F229" s="15">
        <v>0.15</v>
      </c>
      <c r="G229" s="16">
        <v>2.4E-2</v>
      </c>
      <c r="H229" s="17">
        <f t="shared" si="18"/>
        <v>24</v>
      </c>
      <c r="I229" s="1">
        <f t="shared" si="19"/>
        <v>30.95003529080881</v>
      </c>
      <c r="J229" s="1">
        <f t="shared" si="20"/>
        <v>6.9500352908088097</v>
      </c>
      <c r="K229" s="1">
        <f t="shared" si="21"/>
        <v>16.579314904580464</v>
      </c>
      <c r="L229" s="1">
        <f t="shared" si="22"/>
        <v>12.85632</v>
      </c>
      <c r="M229" s="1">
        <f t="shared" si="23"/>
        <v>3.7229949045804638</v>
      </c>
    </row>
    <row r="230" spans="1:13" x14ac:dyDescent="0.25">
      <c r="A230" s="1">
        <v>229</v>
      </c>
      <c r="B230" s="1" t="s">
        <v>51</v>
      </c>
      <c r="C230" s="1" t="s">
        <v>16</v>
      </c>
      <c r="D230" s="1">
        <v>19970625</v>
      </c>
      <c r="E230" s="15">
        <v>7.7</v>
      </c>
      <c r="F230" s="15">
        <v>0.214</v>
      </c>
      <c r="G230" s="16">
        <v>2.8000000000000001E-2</v>
      </c>
      <c r="H230" s="17">
        <f t="shared" si="18"/>
        <v>28</v>
      </c>
      <c r="I230" s="1">
        <f t="shared" si="19"/>
        <v>36.651861433883646</v>
      </c>
      <c r="J230" s="1">
        <f t="shared" si="20"/>
        <v>8.6518614338836457</v>
      </c>
      <c r="K230" s="1">
        <f t="shared" si="21"/>
        <v>24.383750374734113</v>
      </c>
      <c r="L230" s="1">
        <f t="shared" si="22"/>
        <v>18.627839999999999</v>
      </c>
      <c r="M230" s="1">
        <f t="shared" si="23"/>
        <v>5.755910374734114</v>
      </c>
    </row>
    <row r="231" spans="1:13" x14ac:dyDescent="0.25">
      <c r="A231" s="1">
        <v>230</v>
      </c>
      <c r="B231" s="1" t="s">
        <v>51</v>
      </c>
      <c r="C231" s="1" t="s">
        <v>16</v>
      </c>
      <c r="D231" s="1">
        <v>19970722</v>
      </c>
      <c r="E231" s="15">
        <v>5.22</v>
      </c>
      <c r="F231" s="15">
        <v>0.13800000000000001</v>
      </c>
      <c r="G231" s="16">
        <v>2.5999999999999999E-2</v>
      </c>
      <c r="H231" s="17">
        <f t="shared" si="18"/>
        <v>26</v>
      </c>
      <c r="I231" s="1">
        <f t="shared" si="19"/>
        <v>27.061304906915872</v>
      </c>
      <c r="J231" s="1">
        <f t="shared" si="20"/>
        <v>1.061304906915872</v>
      </c>
      <c r="K231" s="1">
        <f t="shared" si="21"/>
        <v>12.204865003458313</v>
      </c>
      <c r="L231" s="1">
        <f t="shared" si="22"/>
        <v>11.726208</v>
      </c>
      <c r="M231" s="1">
        <f t="shared" si="23"/>
        <v>0.47865700345831286</v>
      </c>
    </row>
    <row r="232" spans="1:13" x14ac:dyDescent="0.25">
      <c r="A232" s="1">
        <v>231</v>
      </c>
      <c r="B232" s="1" t="s">
        <v>51</v>
      </c>
      <c r="C232" s="1" t="s">
        <v>16</v>
      </c>
      <c r="D232" s="1">
        <v>19970827</v>
      </c>
      <c r="E232" s="15">
        <v>3.81</v>
      </c>
      <c r="F232" s="15">
        <v>9.5000000000000001E-2</v>
      </c>
      <c r="G232" s="16">
        <v>2.5000000000000001E-2</v>
      </c>
      <c r="H232" s="17">
        <f t="shared" si="18"/>
        <v>25</v>
      </c>
      <c r="I232" s="1">
        <f t="shared" si="19"/>
        <v>21.165694585244641</v>
      </c>
      <c r="J232" s="1">
        <f t="shared" si="20"/>
        <v>3.8343054147553595</v>
      </c>
      <c r="K232" s="1">
        <f t="shared" si="21"/>
        <v>6.9674080063491726</v>
      </c>
      <c r="L232" s="1">
        <f t="shared" si="22"/>
        <v>8.2296000000000014</v>
      </c>
      <c r="M232" s="1">
        <f t="shared" si="23"/>
        <v>1.2621919936508288</v>
      </c>
    </row>
    <row r="233" spans="1:13" x14ac:dyDescent="0.25">
      <c r="A233" s="1">
        <v>232</v>
      </c>
      <c r="B233" s="1" t="s">
        <v>51</v>
      </c>
      <c r="C233" s="1" t="s">
        <v>16</v>
      </c>
      <c r="D233" s="1">
        <v>19970921</v>
      </c>
      <c r="E233" s="15">
        <v>6.2</v>
      </c>
      <c r="F233" s="15">
        <v>0.16600000000000001</v>
      </c>
      <c r="G233" s="16">
        <v>2.7E-2</v>
      </c>
      <c r="H233" s="17">
        <f t="shared" si="18"/>
        <v>27</v>
      </c>
      <c r="I233" s="1">
        <f t="shared" si="19"/>
        <v>30.95003529080881</v>
      </c>
      <c r="J233" s="1">
        <f t="shared" si="20"/>
        <v>3.9500352908088097</v>
      </c>
      <c r="K233" s="1">
        <f t="shared" si="21"/>
        <v>16.579314904580464</v>
      </c>
      <c r="L233" s="1">
        <f t="shared" si="22"/>
        <v>14.463360000000002</v>
      </c>
      <c r="M233" s="1">
        <f t="shared" si="23"/>
        <v>2.1159549045804624</v>
      </c>
    </row>
    <row r="234" spans="1:13" x14ac:dyDescent="0.25">
      <c r="A234" s="1">
        <v>233</v>
      </c>
      <c r="B234" s="1" t="s">
        <v>51</v>
      </c>
      <c r="C234" s="1" t="s">
        <v>16</v>
      </c>
      <c r="D234" s="1">
        <v>19971022</v>
      </c>
      <c r="E234" s="15">
        <v>16.7</v>
      </c>
      <c r="F234" s="15">
        <v>0.40500000000000003</v>
      </c>
      <c r="G234" s="16">
        <v>2.4E-2</v>
      </c>
      <c r="H234" s="17">
        <f t="shared" si="18"/>
        <v>24</v>
      </c>
      <c r="I234" s="1">
        <f t="shared" si="19"/>
        <v>67.063560676411484</v>
      </c>
      <c r="J234" s="1">
        <f t="shared" si="20"/>
        <v>43.063560676411484</v>
      </c>
      <c r="K234" s="1">
        <f t="shared" si="21"/>
        <v>96.764670428780605</v>
      </c>
      <c r="L234" s="1">
        <f t="shared" si="22"/>
        <v>34.629119999999993</v>
      </c>
      <c r="M234" s="1">
        <f t="shared" si="23"/>
        <v>62.135550428780611</v>
      </c>
    </row>
    <row r="235" spans="1:13" x14ac:dyDescent="0.25">
      <c r="A235" s="1">
        <v>234</v>
      </c>
      <c r="B235" s="1" t="s">
        <v>51</v>
      </c>
      <c r="C235" s="1" t="s">
        <v>16</v>
      </c>
      <c r="D235" s="1">
        <v>19990616</v>
      </c>
      <c r="E235" s="15">
        <v>20.45</v>
      </c>
      <c r="F235" s="15">
        <v>0.20899999999999999</v>
      </c>
      <c r="G235" s="16">
        <v>0.01</v>
      </c>
      <c r="H235" s="17">
        <f t="shared" si="18"/>
        <v>10</v>
      </c>
      <c r="I235" s="1">
        <f t="shared" si="19"/>
        <v>78.549556088360703</v>
      </c>
      <c r="J235" s="1">
        <f t="shared" si="20"/>
        <v>68.549556088360703</v>
      </c>
      <c r="K235" s="1">
        <f t="shared" si="21"/>
        <v>138.78763966140278</v>
      </c>
      <c r="L235" s="1">
        <f t="shared" si="22"/>
        <v>17.668800000000001</v>
      </c>
      <c r="M235" s="1">
        <f t="shared" si="23"/>
        <v>121.11883966140277</v>
      </c>
    </row>
    <row r="236" spans="1:13" x14ac:dyDescent="0.25">
      <c r="A236" s="1">
        <v>235</v>
      </c>
      <c r="B236" s="1" t="s">
        <v>51</v>
      </c>
      <c r="C236" s="1" t="s">
        <v>16</v>
      </c>
      <c r="D236" s="1">
        <v>19971210</v>
      </c>
      <c r="E236" s="15">
        <v>5.26</v>
      </c>
      <c r="F236" s="15">
        <v>0.13700000000000001</v>
      </c>
      <c r="G236" s="16">
        <v>2.5999999999999999E-2</v>
      </c>
      <c r="H236" s="17">
        <f t="shared" si="18"/>
        <v>26</v>
      </c>
      <c r="I236" s="1">
        <f t="shared" si="19"/>
        <v>27.222997846990225</v>
      </c>
      <c r="J236" s="1">
        <f t="shared" si="20"/>
        <v>1.222997846990225</v>
      </c>
      <c r="K236" s="1">
        <f t="shared" si="21"/>
        <v>12.371872493534568</v>
      </c>
      <c r="L236" s="1">
        <f t="shared" si="22"/>
        <v>11.816063999999999</v>
      </c>
      <c r="M236" s="1">
        <f t="shared" si="23"/>
        <v>0.55580849353456863</v>
      </c>
    </row>
    <row r="237" spans="1:13" x14ac:dyDescent="0.25">
      <c r="A237" s="1">
        <v>236</v>
      </c>
      <c r="B237" s="1" t="s">
        <v>51</v>
      </c>
      <c r="C237" s="1" t="s">
        <v>16</v>
      </c>
      <c r="D237" s="1">
        <v>19940713</v>
      </c>
      <c r="E237" s="15">
        <v>8.19</v>
      </c>
      <c r="F237" s="15">
        <v>0.109</v>
      </c>
      <c r="G237" s="16">
        <v>1.2999999999999999E-2</v>
      </c>
      <c r="H237" s="17">
        <f t="shared" si="18"/>
        <v>13</v>
      </c>
      <c r="I237" s="1">
        <f t="shared" si="19"/>
        <v>38.459659153560899</v>
      </c>
      <c r="J237" s="1">
        <f t="shared" si="20"/>
        <v>25.459659153560899</v>
      </c>
      <c r="K237" s="1">
        <f t="shared" si="21"/>
        <v>27.214670171606151</v>
      </c>
      <c r="L237" s="1">
        <f t="shared" si="22"/>
        <v>9.1990079999999992</v>
      </c>
      <c r="M237" s="1">
        <f t="shared" si="23"/>
        <v>18.015662171606152</v>
      </c>
    </row>
    <row r="238" spans="1:13" x14ac:dyDescent="0.25">
      <c r="A238" s="1">
        <v>237</v>
      </c>
      <c r="B238" s="1" t="s">
        <v>51</v>
      </c>
      <c r="C238" s="1" t="s">
        <v>16</v>
      </c>
      <c r="D238" s="1">
        <v>19980220</v>
      </c>
      <c r="E238" s="15">
        <v>9.4600000000000009</v>
      </c>
      <c r="F238" s="15">
        <v>0.34300000000000003</v>
      </c>
      <c r="G238" s="16">
        <v>3.5999999999999997E-2</v>
      </c>
      <c r="H238" s="17">
        <f t="shared" si="18"/>
        <v>36</v>
      </c>
      <c r="I238" s="1">
        <f t="shared" si="19"/>
        <v>43.039192738788969</v>
      </c>
      <c r="J238" s="1">
        <f t="shared" si="20"/>
        <v>7.0391927387889695</v>
      </c>
      <c r="K238" s="1">
        <f t="shared" si="21"/>
        <v>35.177825949892735</v>
      </c>
      <c r="L238" s="1">
        <f t="shared" si="22"/>
        <v>29.424384000000007</v>
      </c>
      <c r="M238" s="1">
        <f t="shared" si="23"/>
        <v>5.7534419498927285</v>
      </c>
    </row>
    <row r="239" spans="1:13" x14ac:dyDescent="0.25">
      <c r="A239" s="1">
        <v>238</v>
      </c>
      <c r="B239" s="1" t="s">
        <v>51</v>
      </c>
      <c r="C239" s="1" t="s">
        <v>16</v>
      </c>
      <c r="D239" s="1">
        <v>19980313</v>
      </c>
      <c r="E239" s="15">
        <v>6.95</v>
      </c>
      <c r="F239" s="15">
        <v>0.25800000000000001</v>
      </c>
      <c r="G239" s="16">
        <v>3.6999999999999998E-2</v>
      </c>
      <c r="H239" s="17">
        <f t="shared" si="18"/>
        <v>37</v>
      </c>
      <c r="I239" s="1">
        <f t="shared" si="19"/>
        <v>33.83480014790635</v>
      </c>
      <c r="J239" s="1">
        <f t="shared" si="20"/>
        <v>3.1651998520936502</v>
      </c>
      <c r="K239" s="1">
        <f t="shared" si="21"/>
        <v>20.317120792814809</v>
      </c>
      <c r="L239" s="1">
        <f t="shared" si="22"/>
        <v>22.217760000000002</v>
      </c>
      <c r="M239" s="1">
        <f t="shared" si="23"/>
        <v>1.9006392071851934</v>
      </c>
    </row>
    <row r="240" spans="1:13" x14ac:dyDescent="0.25">
      <c r="A240" s="1">
        <v>239</v>
      </c>
      <c r="B240" s="1" t="s">
        <v>51</v>
      </c>
      <c r="C240" s="1" t="s">
        <v>16</v>
      </c>
      <c r="D240" s="1">
        <v>19980422</v>
      </c>
      <c r="E240" s="15">
        <v>19.47</v>
      </c>
      <c r="F240" s="15">
        <v>0.53300000000000003</v>
      </c>
      <c r="G240" s="16">
        <v>2.7E-2</v>
      </c>
      <c r="H240" s="17">
        <f t="shared" si="18"/>
        <v>27</v>
      </c>
      <c r="I240" s="1">
        <f t="shared" si="19"/>
        <v>75.596182124604994</v>
      </c>
      <c r="J240" s="1">
        <f t="shared" si="20"/>
        <v>48.596182124604994</v>
      </c>
      <c r="K240" s="1">
        <f t="shared" si="21"/>
        <v>127.16850233946752</v>
      </c>
      <c r="L240" s="1">
        <f t="shared" si="22"/>
        <v>45.419616000000005</v>
      </c>
      <c r="M240" s="1">
        <f t="shared" si="23"/>
        <v>81.748886339467518</v>
      </c>
    </row>
    <row r="241" spans="1:13" x14ac:dyDescent="0.25">
      <c r="A241" s="1">
        <v>240</v>
      </c>
      <c r="B241" s="1" t="s">
        <v>51</v>
      </c>
      <c r="C241" s="1" t="s">
        <v>16</v>
      </c>
      <c r="D241" s="1">
        <v>19980527</v>
      </c>
      <c r="E241" s="15">
        <v>21.52</v>
      </c>
      <c r="F241" s="15">
        <v>0.83199999999999996</v>
      </c>
      <c r="G241" s="16">
        <v>3.9E-2</v>
      </c>
      <c r="H241" s="17">
        <f t="shared" si="18"/>
        <v>39</v>
      </c>
      <c r="I241" s="1">
        <f t="shared" si="19"/>
        <v>81.738898181047929</v>
      </c>
      <c r="J241" s="1">
        <f t="shared" si="20"/>
        <v>42.738898181047929</v>
      </c>
      <c r="K241" s="1">
        <f t="shared" si="21"/>
        <v>151.97942207717151</v>
      </c>
      <c r="L241" s="1">
        <f t="shared" si="22"/>
        <v>72.513791999999995</v>
      </c>
      <c r="M241" s="1">
        <f t="shared" si="23"/>
        <v>79.465630077171511</v>
      </c>
    </row>
    <row r="242" spans="1:13" x14ac:dyDescent="0.25">
      <c r="A242" s="1">
        <v>241</v>
      </c>
      <c r="B242" s="1" t="s">
        <v>51</v>
      </c>
      <c r="C242" s="1" t="s">
        <v>16</v>
      </c>
      <c r="D242" s="1">
        <v>19980625</v>
      </c>
      <c r="E242" s="15">
        <v>13.955</v>
      </c>
      <c r="F242" s="15">
        <v>0.34399999999999997</v>
      </c>
      <c r="G242" s="16">
        <v>2.5000000000000001E-2</v>
      </c>
      <c r="H242" s="17">
        <f t="shared" si="18"/>
        <v>25</v>
      </c>
      <c r="I242" s="1">
        <f t="shared" si="19"/>
        <v>58.294266471519585</v>
      </c>
      <c r="J242" s="1">
        <f t="shared" si="20"/>
        <v>33.294266471519585</v>
      </c>
      <c r="K242" s="1">
        <f t="shared" si="21"/>
        <v>70.286096615908832</v>
      </c>
      <c r="L242" s="1">
        <f t="shared" si="22"/>
        <v>30.142800000000001</v>
      </c>
      <c r="M242" s="1">
        <f t="shared" si="23"/>
        <v>40.143296615908831</v>
      </c>
    </row>
    <row r="243" spans="1:13" x14ac:dyDescent="0.25">
      <c r="A243" s="1">
        <v>242</v>
      </c>
      <c r="B243" s="1" t="s">
        <v>51</v>
      </c>
      <c r="C243" s="1" t="s">
        <v>16</v>
      </c>
      <c r="D243" s="1">
        <v>19980722</v>
      </c>
      <c r="E243" s="15">
        <v>29.36</v>
      </c>
      <c r="F243" s="15">
        <v>1.4990000000000001</v>
      </c>
      <c r="G243" s="16">
        <v>5.0999999999999997E-2</v>
      </c>
      <c r="H243" s="17">
        <f t="shared" si="18"/>
        <v>51</v>
      </c>
      <c r="I243" s="1">
        <f t="shared" si="19"/>
        <v>104.16348375288996</v>
      </c>
      <c r="J243" s="1">
        <f t="shared" si="20"/>
        <v>53.16348375288996</v>
      </c>
      <c r="K243" s="1">
        <f t="shared" si="21"/>
        <v>264.23192588989099</v>
      </c>
      <c r="L243" s="1">
        <f t="shared" si="22"/>
        <v>129.371904</v>
      </c>
      <c r="M243" s="1">
        <f t="shared" si="23"/>
        <v>134.86002188989099</v>
      </c>
    </row>
    <row r="244" spans="1:13" x14ac:dyDescent="0.25">
      <c r="A244" s="1">
        <v>243</v>
      </c>
      <c r="B244" s="1" t="s">
        <v>51</v>
      </c>
      <c r="C244" s="1" t="s">
        <v>16</v>
      </c>
      <c r="D244" s="1">
        <v>19980825</v>
      </c>
      <c r="E244" s="15">
        <v>17.686</v>
      </c>
      <c r="F244" s="15">
        <v>0.44</v>
      </c>
      <c r="G244" s="16">
        <v>2.5000000000000001E-2</v>
      </c>
      <c r="H244" s="17">
        <f t="shared" si="18"/>
        <v>25</v>
      </c>
      <c r="I244" s="1">
        <f t="shared" si="19"/>
        <v>70.134035695280659</v>
      </c>
      <c r="J244" s="1">
        <f t="shared" si="20"/>
        <v>45.134035695280659</v>
      </c>
      <c r="K244" s="1">
        <f t="shared" si="21"/>
        <v>107.1697439785018</v>
      </c>
      <c r="L244" s="1">
        <f t="shared" si="22"/>
        <v>38.20176</v>
      </c>
      <c r="M244" s="1">
        <f t="shared" si="23"/>
        <v>68.967983978501792</v>
      </c>
    </row>
    <row r="245" spans="1:13" x14ac:dyDescent="0.25">
      <c r="A245" s="1">
        <v>244</v>
      </c>
      <c r="B245" s="1" t="s">
        <v>51</v>
      </c>
      <c r="C245" s="1" t="s">
        <v>16</v>
      </c>
      <c r="D245" s="1">
        <v>19980923</v>
      </c>
      <c r="E245" s="15">
        <v>20.681999999999999</v>
      </c>
      <c r="F245" s="15">
        <v>1.07</v>
      </c>
      <c r="G245" s="16">
        <v>5.1999999999999998E-2</v>
      </c>
      <c r="H245" s="17">
        <f t="shared" si="18"/>
        <v>52</v>
      </c>
      <c r="I245" s="1">
        <f t="shared" si="19"/>
        <v>79.244127387306278</v>
      </c>
      <c r="J245" s="1">
        <f t="shared" si="20"/>
        <v>27.244127387306278</v>
      </c>
      <c r="K245" s="1">
        <f t="shared" si="21"/>
        <v>141.60329648273679</v>
      </c>
      <c r="L245" s="1">
        <f t="shared" si="22"/>
        <v>92.920089599999997</v>
      </c>
      <c r="M245" s="1">
        <f t="shared" si="23"/>
        <v>48.683206882736798</v>
      </c>
    </row>
    <row r="246" spans="1:13" x14ac:dyDescent="0.25">
      <c r="A246" s="1">
        <v>245</v>
      </c>
      <c r="B246" s="1" t="s">
        <v>51</v>
      </c>
      <c r="C246" s="1" t="s">
        <v>16</v>
      </c>
      <c r="D246" s="1">
        <v>19981020</v>
      </c>
      <c r="E246" s="15">
        <v>14.632999999999999</v>
      </c>
      <c r="F246" s="15">
        <v>0.35399999999999998</v>
      </c>
      <c r="G246" s="16">
        <v>2.4E-2</v>
      </c>
      <c r="H246" s="17">
        <f t="shared" si="18"/>
        <v>24</v>
      </c>
      <c r="I246" s="1">
        <f t="shared" si="19"/>
        <v>60.492960337722131</v>
      </c>
      <c r="J246" s="1">
        <f t="shared" si="20"/>
        <v>36.492960337722131</v>
      </c>
      <c r="K246" s="1">
        <f t="shared" si="21"/>
        <v>76.480717416931128</v>
      </c>
      <c r="L246" s="1">
        <f t="shared" si="22"/>
        <v>30.342988799999997</v>
      </c>
      <c r="M246" s="1">
        <f t="shared" si="23"/>
        <v>46.137728616931128</v>
      </c>
    </row>
    <row r="247" spans="1:13" x14ac:dyDescent="0.25">
      <c r="A247" s="1">
        <v>246</v>
      </c>
      <c r="B247" s="1" t="s">
        <v>51</v>
      </c>
      <c r="C247" s="1" t="s">
        <v>16</v>
      </c>
      <c r="D247" s="1">
        <v>20080518</v>
      </c>
      <c r="E247" s="15">
        <v>15.404</v>
      </c>
      <c r="F247" s="15">
        <v>0.20399999999999999</v>
      </c>
      <c r="G247" s="16">
        <v>1.2999999999999999E-2</v>
      </c>
      <c r="H247" s="17">
        <f t="shared" si="18"/>
        <v>13</v>
      </c>
      <c r="I247" s="1">
        <f t="shared" si="19"/>
        <v>62.966255203243286</v>
      </c>
      <c r="J247" s="1">
        <f t="shared" si="20"/>
        <v>49.966255203243286</v>
      </c>
      <c r="K247" s="1">
        <f t="shared" si="21"/>
        <v>83.80214166102563</v>
      </c>
      <c r="L247" s="1">
        <f t="shared" si="22"/>
        <v>17.301772799999998</v>
      </c>
      <c r="M247" s="1">
        <f t="shared" si="23"/>
        <v>66.500368861025635</v>
      </c>
    </row>
    <row r="248" spans="1:13" x14ac:dyDescent="0.25">
      <c r="A248" s="1">
        <v>247</v>
      </c>
      <c r="B248" s="1" t="s">
        <v>51</v>
      </c>
      <c r="C248" s="1" t="s">
        <v>16</v>
      </c>
      <c r="D248" s="1">
        <v>20110407</v>
      </c>
      <c r="E248" s="15">
        <v>16.61</v>
      </c>
      <c r="F248" s="15">
        <v>0.251</v>
      </c>
      <c r="G248" s="16">
        <v>1.4999999999999999E-2</v>
      </c>
      <c r="H248" s="17">
        <f t="shared" si="18"/>
        <v>15</v>
      </c>
      <c r="I248" s="1">
        <f t="shared" si="19"/>
        <v>66.781340938982396</v>
      </c>
      <c r="J248" s="1">
        <f t="shared" si="20"/>
        <v>51.781340938982396</v>
      </c>
      <c r="K248" s="1">
        <f t="shared" si="21"/>
        <v>95.838169506897401</v>
      </c>
      <c r="L248" s="1">
        <f t="shared" si="22"/>
        <v>21.52656</v>
      </c>
      <c r="M248" s="1">
        <f t="shared" si="23"/>
        <v>74.311609506897398</v>
      </c>
    </row>
    <row r="249" spans="1:13" x14ac:dyDescent="0.25">
      <c r="A249" s="1">
        <v>248</v>
      </c>
      <c r="B249" s="1" t="s">
        <v>51</v>
      </c>
      <c r="C249" s="1" t="s">
        <v>16</v>
      </c>
      <c r="D249" s="1">
        <v>20071003</v>
      </c>
      <c r="E249" s="15">
        <v>27.791</v>
      </c>
      <c r="F249" s="15">
        <v>0.45200000000000001</v>
      </c>
      <c r="G249" s="16">
        <v>1.6E-2</v>
      </c>
      <c r="H249" s="17">
        <f t="shared" si="18"/>
        <v>16</v>
      </c>
      <c r="I249" s="1">
        <f t="shared" si="19"/>
        <v>99.793324672394547</v>
      </c>
      <c r="J249" s="1">
        <f t="shared" si="20"/>
        <v>83.793324672394547</v>
      </c>
      <c r="K249" s="1">
        <f t="shared" si="21"/>
        <v>239.61798310785269</v>
      </c>
      <c r="L249" s="1">
        <f t="shared" si="22"/>
        <v>38.418278400000005</v>
      </c>
      <c r="M249" s="1">
        <f t="shared" si="23"/>
        <v>201.19970470785267</v>
      </c>
    </row>
    <row r="250" spans="1:13" x14ac:dyDescent="0.25">
      <c r="A250" s="1">
        <v>249</v>
      </c>
      <c r="B250" s="1" t="s">
        <v>51</v>
      </c>
      <c r="C250" s="1" t="s">
        <v>16</v>
      </c>
      <c r="D250" s="1">
        <v>19960911</v>
      </c>
      <c r="E250" s="15">
        <v>10.71</v>
      </c>
      <c r="F250" s="15">
        <v>0.19600000000000001</v>
      </c>
      <c r="G250" s="16">
        <v>1.7999999999999999E-2</v>
      </c>
      <c r="H250" s="17">
        <f t="shared" si="18"/>
        <v>18</v>
      </c>
      <c r="I250" s="1">
        <f t="shared" si="19"/>
        <v>47.416159716911466</v>
      </c>
      <c r="J250" s="1">
        <f t="shared" si="20"/>
        <v>29.416159716911466</v>
      </c>
      <c r="K250" s="1">
        <f t="shared" si="21"/>
        <v>43.876258897085727</v>
      </c>
      <c r="L250" s="1">
        <f t="shared" si="22"/>
        <v>16.656192000000004</v>
      </c>
      <c r="M250" s="1">
        <f t="shared" si="23"/>
        <v>27.220066897085722</v>
      </c>
    </row>
    <row r="251" spans="1:13" x14ac:dyDescent="0.25">
      <c r="A251" s="1">
        <v>250</v>
      </c>
      <c r="B251" s="1" t="s">
        <v>51</v>
      </c>
      <c r="C251" s="1" t="s">
        <v>16</v>
      </c>
      <c r="D251" s="1">
        <v>19980129</v>
      </c>
      <c r="E251" s="15">
        <v>7.68</v>
      </c>
      <c r="F251" s="15">
        <v>0.14199999999999999</v>
      </c>
      <c r="G251" s="16">
        <v>1.9E-2</v>
      </c>
      <c r="H251" s="17">
        <f t="shared" si="18"/>
        <v>19</v>
      </c>
      <c r="I251" s="1">
        <f t="shared" si="19"/>
        <v>36.577546424147826</v>
      </c>
      <c r="J251" s="1">
        <f t="shared" si="20"/>
        <v>17.577546424147826</v>
      </c>
      <c r="K251" s="1">
        <f t="shared" si="21"/>
        <v>24.271104084836136</v>
      </c>
      <c r="L251" s="1">
        <f t="shared" si="22"/>
        <v>12.607488</v>
      </c>
      <c r="M251" s="1">
        <f t="shared" si="23"/>
        <v>11.663616084836136</v>
      </c>
    </row>
    <row r="252" spans="1:13" x14ac:dyDescent="0.25">
      <c r="A252" s="1">
        <v>251</v>
      </c>
      <c r="B252" s="1" t="s">
        <v>51</v>
      </c>
      <c r="C252" s="1" t="s">
        <v>16</v>
      </c>
      <c r="D252" s="1">
        <v>19990424</v>
      </c>
      <c r="E252" s="15">
        <v>16.507999999999999</v>
      </c>
      <c r="F252" s="15">
        <v>0.316</v>
      </c>
      <c r="G252" s="16">
        <v>1.9E-2</v>
      </c>
      <c r="H252" s="17">
        <f t="shared" si="18"/>
        <v>19</v>
      </c>
      <c r="I252" s="1">
        <f t="shared" si="19"/>
        <v>66.461085583678837</v>
      </c>
      <c r="J252" s="1">
        <f t="shared" si="20"/>
        <v>47.461085583678837</v>
      </c>
      <c r="K252" s="1">
        <f t="shared" si="21"/>
        <v>94.792861510447992</v>
      </c>
      <c r="L252" s="1">
        <f t="shared" si="22"/>
        <v>27.099532800000002</v>
      </c>
      <c r="M252" s="1">
        <f t="shared" si="23"/>
        <v>67.693328710447986</v>
      </c>
    </row>
    <row r="253" spans="1:13" x14ac:dyDescent="0.25">
      <c r="A253" s="1">
        <v>252</v>
      </c>
      <c r="B253" s="1" t="s">
        <v>51</v>
      </c>
      <c r="C253" s="1" t="s">
        <v>16</v>
      </c>
      <c r="D253" s="1">
        <v>19990916</v>
      </c>
      <c r="E253" s="15">
        <v>13.837999999999999</v>
      </c>
      <c r="F253" s="15">
        <v>0.26100000000000001</v>
      </c>
      <c r="G253" s="16">
        <v>1.9E-2</v>
      </c>
      <c r="H253" s="17">
        <f t="shared" si="18"/>
        <v>19</v>
      </c>
      <c r="I253" s="1">
        <f t="shared" si="19"/>
        <v>57.912497957718621</v>
      </c>
      <c r="J253" s="1">
        <f t="shared" si="20"/>
        <v>38.912497957718621</v>
      </c>
      <c r="K253" s="1">
        <f t="shared" si="21"/>
        <v>69.240367878241841</v>
      </c>
      <c r="L253" s="1">
        <f t="shared" si="22"/>
        <v>22.7164608</v>
      </c>
      <c r="M253" s="1">
        <f t="shared" si="23"/>
        <v>46.523907078241841</v>
      </c>
    </row>
    <row r="254" spans="1:13" x14ac:dyDescent="0.25">
      <c r="A254" s="1">
        <v>253</v>
      </c>
      <c r="B254" s="1" t="s">
        <v>51</v>
      </c>
      <c r="C254" s="1" t="s">
        <v>16</v>
      </c>
      <c r="D254" s="1">
        <v>19960313</v>
      </c>
      <c r="E254" s="15">
        <v>14.69</v>
      </c>
      <c r="F254" s="15">
        <v>1.012</v>
      </c>
      <c r="G254" s="16">
        <v>6.9000000000000006E-2</v>
      </c>
      <c r="H254" s="17">
        <f t="shared" si="18"/>
        <v>69</v>
      </c>
      <c r="I254" s="1">
        <f t="shared" si="19"/>
        <v>60.676774126164659</v>
      </c>
      <c r="J254" s="1">
        <f t="shared" si="20"/>
        <v>8.3232258738353408</v>
      </c>
      <c r="K254" s="1">
        <f t="shared" si="21"/>
        <v>77.01193254931421</v>
      </c>
      <c r="L254" s="1">
        <f t="shared" si="22"/>
        <v>87.575904000000008</v>
      </c>
      <c r="M254" s="1">
        <f t="shared" si="23"/>
        <v>10.563971450685798</v>
      </c>
    </row>
    <row r="255" spans="1:13" x14ac:dyDescent="0.25">
      <c r="A255" s="1">
        <v>254</v>
      </c>
      <c r="B255" s="1" t="s">
        <v>51</v>
      </c>
      <c r="C255" s="1" t="s">
        <v>16</v>
      </c>
      <c r="D255" s="1">
        <v>19991022</v>
      </c>
      <c r="E255" s="15">
        <v>19.513999999999999</v>
      </c>
      <c r="F255" s="15">
        <v>0.97399999999999998</v>
      </c>
      <c r="G255" s="17">
        <v>0.05</v>
      </c>
      <c r="H255" s="17">
        <f t="shared" si="18"/>
        <v>50</v>
      </c>
      <c r="I255" s="1">
        <f t="shared" si="19"/>
        <v>75.729471695538834</v>
      </c>
      <c r="J255" s="1">
        <f t="shared" si="20"/>
        <v>25.729471695538834</v>
      </c>
      <c r="K255" s="1">
        <f t="shared" si="21"/>
        <v>127.68061628160676</v>
      </c>
      <c r="L255" s="1">
        <f t="shared" si="22"/>
        <v>84.300480000000007</v>
      </c>
      <c r="M255" s="1">
        <f t="shared" si="23"/>
        <v>43.380136281606752</v>
      </c>
    </row>
    <row r="256" spans="1:13" x14ac:dyDescent="0.25">
      <c r="A256" s="1">
        <v>255</v>
      </c>
      <c r="B256" s="1" t="s">
        <v>51</v>
      </c>
      <c r="C256" s="1" t="s">
        <v>16</v>
      </c>
      <c r="D256" s="1">
        <v>19991129</v>
      </c>
      <c r="E256" s="15">
        <v>22.015999999999998</v>
      </c>
      <c r="F256" s="15">
        <v>1.3440000000000001</v>
      </c>
      <c r="G256" s="17">
        <v>6.0999999999999999E-2</v>
      </c>
      <c r="H256" s="17">
        <f t="shared" ref="H256:H316" si="24">G256*1000</f>
        <v>61</v>
      </c>
      <c r="I256" s="1">
        <f t="shared" si="19"/>
        <v>83.205442455474468</v>
      </c>
      <c r="J256" s="1">
        <f t="shared" si="20"/>
        <v>22.205442455474468</v>
      </c>
      <c r="K256" s="1">
        <f t="shared" si="21"/>
        <v>158.27192822301632</v>
      </c>
      <c r="L256" s="1">
        <f t="shared" si="22"/>
        <v>116.0331264</v>
      </c>
      <c r="M256" s="1">
        <f t="shared" si="23"/>
        <v>42.238801823016317</v>
      </c>
    </row>
    <row r="257" spans="1:13" x14ac:dyDescent="0.25">
      <c r="A257" s="1">
        <v>256</v>
      </c>
      <c r="B257" s="1" t="s">
        <v>51</v>
      </c>
      <c r="C257" s="1" t="s">
        <v>16</v>
      </c>
      <c r="D257" s="1">
        <v>20000601</v>
      </c>
      <c r="E257" s="15">
        <v>21.477</v>
      </c>
      <c r="F257" s="15">
        <v>1.198</v>
      </c>
      <c r="G257" s="17">
        <v>5.6000000000000001E-2</v>
      </c>
      <c r="H257" s="17">
        <f t="shared" si="24"/>
        <v>56</v>
      </c>
      <c r="I257" s="1">
        <f t="shared" si="19"/>
        <v>81.611410688913622</v>
      </c>
      <c r="J257" s="1">
        <f t="shared" si="20"/>
        <v>25.611410688913622</v>
      </c>
      <c r="K257" s="1">
        <f t="shared" si="21"/>
        <v>151.43917830040496</v>
      </c>
      <c r="L257" s="1">
        <f t="shared" si="22"/>
        <v>103.91431680000001</v>
      </c>
      <c r="M257" s="1">
        <f t="shared" si="23"/>
        <v>47.524861500404953</v>
      </c>
    </row>
    <row r="258" spans="1:13" x14ac:dyDescent="0.25">
      <c r="A258" s="1">
        <v>257</v>
      </c>
      <c r="B258" s="1" t="s">
        <v>51</v>
      </c>
      <c r="C258" s="1" t="s">
        <v>16</v>
      </c>
      <c r="D258" s="1">
        <v>20070507</v>
      </c>
      <c r="E258" s="15">
        <v>29.681999999999999</v>
      </c>
      <c r="F258" s="15">
        <v>0.98699999999999999</v>
      </c>
      <c r="G258" s="17">
        <v>3.3000000000000002E-2</v>
      </c>
      <c r="H258" s="17">
        <f t="shared" si="24"/>
        <v>33</v>
      </c>
      <c r="I258" s="1">
        <f t="shared" si="19"/>
        <v>105.05393798279778</v>
      </c>
      <c r="J258" s="1">
        <f t="shared" si="20"/>
        <v>72.053937982797777</v>
      </c>
      <c r="K258" s="1">
        <f t="shared" si="21"/>
        <v>269.41342929454686</v>
      </c>
      <c r="L258" s="1">
        <f t="shared" si="22"/>
        <v>84.629318399999988</v>
      </c>
      <c r="M258" s="1">
        <f t="shared" si="23"/>
        <v>184.78411089454687</v>
      </c>
    </row>
    <row r="259" spans="1:13" x14ac:dyDescent="0.25">
      <c r="A259" s="1">
        <v>258</v>
      </c>
      <c r="B259" s="1" t="s">
        <v>51</v>
      </c>
      <c r="C259" s="1" t="s">
        <v>16</v>
      </c>
      <c r="D259" s="1">
        <v>19971126</v>
      </c>
      <c r="E259" s="15">
        <v>5.63</v>
      </c>
      <c r="F259" s="15">
        <v>0.38700000000000001</v>
      </c>
      <c r="G259" s="16">
        <v>6.9000000000000006E-2</v>
      </c>
      <c r="H259" s="17">
        <f t="shared" si="24"/>
        <v>69</v>
      </c>
      <c r="I259" s="1">
        <f t="shared" ref="I259:I322" si="25">+$O$2*E259^$O$3</f>
        <v>28.70618143315885</v>
      </c>
      <c r="J259" s="1">
        <f t="shared" ref="J259:J322" si="26">+ABS(H259-I259)</f>
        <v>40.293818566841153</v>
      </c>
      <c r="K259" s="1">
        <f t="shared" ref="K259:K322" si="27">0.0864*I259*E259</f>
        <v>13.963605246894327</v>
      </c>
      <c r="L259" s="1">
        <f t="shared" ref="L259:L322" si="28">0.0864*H259*E259</f>
        <v>33.563808000000002</v>
      </c>
      <c r="M259" s="1">
        <f t="shared" ref="M259:M322" si="29">ABS(L259-K259)</f>
        <v>19.600202753105677</v>
      </c>
    </row>
    <row r="260" spans="1:13" x14ac:dyDescent="0.25">
      <c r="A260" s="1">
        <v>259</v>
      </c>
      <c r="B260" s="1" t="s">
        <v>51</v>
      </c>
      <c r="C260" s="1" t="s">
        <v>16</v>
      </c>
      <c r="D260" s="1">
        <v>19960626</v>
      </c>
      <c r="E260" s="15">
        <v>21.03</v>
      </c>
      <c r="F260" s="15">
        <v>1.734</v>
      </c>
      <c r="G260" s="16">
        <v>8.2000000000000003E-2</v>
      </c>
      <c r="H260" s="17">
        <f t="shared" si="24"/>
        <v>82</v>
      </c>
      <c r="I260" s="1">
        <f t="shared" si="25"/>
        <v>80.282787362824479</v>
      </c>
      <c r="J260" s="1">
        <f t="shared" si="26"/>
        <v>1.7172126371755212</v>
      </c>
      <c r="K260" s="1">
        <f t="shared" si="27"/>
        <v>145.87318237595321</v>
      </c>
      <c r="L260" s="1">
        <f t="shared" si="28"/>
        <v>148.99334400000001</v>
      </c>
      <c r="M260" s="1">
        <f t="shared" si="29"/>
        <v>3.1201616240468013</v>
      </c>
    </row>
    <row r="261" spans="1:13" x14ac:dyDescent="0.25">
      <c r="A261" s="1">
        <v>260</v>
      </c>
      <c r="B261" s="1" t="s">
        <v>51</v>
      </c>
      <c r="C261" s="1" t="s">
        <v>16</v>
      </c>
      <c r="D261" s="1">
        <v>19990720</v>
      </c>
      <c r="E261" s="15">
        <v>16.079000000000001</v>
      </c>
      <c r="F261" s="15">
        <v>1.627</v>
      </c>
      <c r="G261" s="16">
        <v>0.10100000000000001</v>
      </c>
      <c r="H261" s="17">
        <f t="shared" si="24"/>
        <v>101</v>
      </c>
      <c r="I261" s="1">
        <f t="shared" si="25"/>
        <v>65.109329826253642</v>
      </c>
      <c r="J261" s="1">
        <f t="shared" si="26"/>
        <v>35.890670173746358</v>
      </c>
      <c r="K261" s="1">
        <f t="shared" si="27"/>
        <v>90.451547793475129</v>
      </c>
      <c r="L261" s="1">
        <f t="shared" si="28"/>
        <v>140.31178560000001</v>
      </c>
      <c r="M261" s="1">
        <f t="shared" si="29"/>
        <v>49.860237806524879</v>
      </c>
    </row>
    <row r="262" spans="1:13" x14ac:dyDescent="0.25">
      <c r="A262" s="1">
        <v>261</v>
      </c>
      <c r="B262" s="1" t="s">
        <v>51</v>
      </c>
      <c r="C262" s="1" t="s">
        <v>16</v>
      </c>
      <c r="D262" s="1">
        <v>20081028</v>
      </c>
      <c r="E262" s="15">
        <v>29.280999999999999</v>
      </c>
      <c r="F262" s="15">
        <v>0.82799999999999996</v>
      </c>
      <c r="G262" s="17">
        <v>2.8000000000000001E-2</v>
      </c>
      <c r="H262" s="17">
        <f t="shared" si="24"/>
        <v>28</v>
      </c>
      <c r="I262" s="1">
        <f t="shared" si="25"/>
        <v>103.94469135502553</v>
      </c>
      <c r="J262" s="1">
        <f t="shared" si="26"/>
        <v>75.944691355025526</v>
      </c>
      <c r="K262" s="1">
        <f t="shared" si="27"/>
        <v>262.96742945374581</v>
      </c>
      <c r="L262" s="1">
        <f t="shared" si="28"/>
        <v>70.836595199999991</v>
      </c>
      <c r="M262" s="1">
        <f t="shared" si="29"/>
        <v>192.13083425374583</v>
      </c>
    </row>
    <row r="263" spans="1:13" x14ac:dyDescent="0.25">
      <c r="A263" s="1">
        <v>262</v>
      </c>
      <c r="B263" s="1" t="s">
        <v>51</v>
      </c>
      <c r="C263" s="1" t="s">
        <v>16</v>
      </c>
      <c r="D263" s="1">
        <v>20090920</v>
      </c>
      <c r="E263" s="15">
        <v>15.476000000000001</v>
      </c>
      <c r="F263" s="15">
        <v>0.52900000000000003</v>
      </c>
      <c r="G263" s="17">
        <v>3.4000000000000002E-2</v>
      </c>
      <c r="H263" s="17">
        <f t="shared" si="24"/>
        <v>34</v>
      </c>
      <c r="I263" s="1">
        <f t="shared" si="25"/>
        <v>63.195818044038631</v>
      </c>
      <c r="J263" s="1">
        <f t="shared" si="26"/>
        <v>29.195818044038631</v>
      </c>
      <c r="K263" s="1">
        <f t="shared" si="27"/>
        <v>84.50079667628043</v>
      </c>
      <c r="L263" s="1">
        <f t="shared" si="28"/>
        <v>45.462297600000007</v>
      </c>
      <c r="M263" s="1">
        <f t="shared" si="29"/>
        <v>39.038499076280424</v>
      </c>
    </row>
    <row r="264" spans="1:13" x14ac:dyDescent="0.25">
      <c r="A264" s="1">
        <v>263</v>
      </c>
      <c r="B264" s="1" t="s">
        <v>51</v>
      </c>
      <c r="C264" s="1" t="s">
        <v>16</v>
      </c>
      <c r="D264" s="1">
        <v>20100205</v>
      </c>
      <c r="E264" s="15">
        <v>8.3209999999999997</v>
      </c>
      <c r="F264" s="15">
        <v>0.84599999999999997</v>
      </c>
      <c r="G264" s="16">
        <v>0.10199999999999999</v>
      </c>
      <c r="H264" s="17">
        <f t="shared" si="24"/>
        <v>102</v>
      </c>
      <c r="I264" s="1">
        <f t="shared" si="25"/>
        <v>38.938897547642739</v>
      </c>
      <c r="J264" s="1">
        <f t="shared" si="26"/>
        <v>63.061102452357261</v>
      </c>
      <c r="K264" s="1">
        <f t="shared" si="27"/>
        <v>27.994512945076004</v>
      </c>
      <c r="L264" s="1">
        <f t="shared" si="28"/>
        <v>73.331308800000002</v>
      </c>
      <c r="M264" s="1">
        <f t="shared" si="29"/>
        <v>45.336795854923999</v>
      </c>
    </row>
    <row r="265" spans="1:13" x14ac:dyDescent="0.25">
      <c r="A265" s="1">
        <v>264</v>
      </c>
      <c r="B265" s="1" t="s">
        <v>51</v>
      </c>
      <c r="C265" s="1" t="s">
        <v>16</v>
      </c>
      <c r="D265" s="1">
        <v>20100526</v>
      </c>
      <c r="E265" s="15">
        <v>16.353000000000002</v>
      </c>
      <c r="F265" s="15">
        <v>0.36399999999999999</v>
      </c>
      <c r="G265" s="17">
        <v>2.1999999999999999E-2</v>
      </c>
      <c r="H265" s="17">
        <f t="shared" si="24"/>
        <v>22</v>
      </c>
      <c r="I265" s="1">
        <f t="shared" si="25"/>
        <v>65.973589475393069</v>
      </c>
      <c r="J265" s="1">
        <f t="shared" si="26"/>
        <v>43.973589475393069</v>
      </c>
      <c r="K265" s="1">
        <f t="shared" si="27"/>
        <v>93.214031790911292</v>
      </c>
      <c r="L265" s="1">
        <f t="shared" si="28"/>
        <v>31.083782400000004</v>
      </c>
      <c r="M265" s="1">
        <f t="shared" si="29"/>
        <v>62.130249390911288</v>
      </c>
    </row>
    <row r="266" spans="1:13" x14ac:dyDescent="0.25">
      <c r="A266" s="1">
        <v>265</v>
      </c>
      <c r="B266" s="1" t="s">
        <v>51</v>
      </c>
      <c r="C266" s="1" t="s">
        <v>16</v>
      </c>
      <c r="D266" s="1">
        <v>20101104</v>
      </c>
      <c r="E266" s="15">
        <v>18.913</v>
      </c>
      <c r="F266" s="15">
        <v>0.70699999999999996</v>
      </c>
      <c r="G266" s="17">
        <v>3.6999999999999998E-2</v>
      </c>
      <c r="H266" s="17">
        <f t="shared" si="24"/>
        <v>37</v>
      </c>
      <c r="I266" s="1">
        <f t="shared" si="25"/>
        <v>73.903074779653011</v>
      </c>
      <c r="J266" s="1">
        <f t="shared" si="26"/>
        <v>36.903074779653011</v>
      </c>
      <c r="K266" s="1">
        <f t="shared" si="27"/>
        <v>120.76377292577469</v>
      </c>
      <c r="L266" s="1">
        <f t="shared" si="28"/>
        <v>60.461078400000005</v>
      </c>
      <c r="M266" s="1">
        <f t="shared" si="29"/>
        <v>60.302694525774683</v>
      </c>
    </row>
    <row r="267" spans="1:13" x14ac:dyDescent="0.25">
      <c r="A267" s="1">
        <v>266</v>
      </c>
      <c r="B267" s="1" t="s">
        <v>51</v>
      </c>
      <c r="C267" s="1" t="s">
        <v>16</v>
      </c>
      <c r="D267" s="1">
        <v>19990525</v>
      </c>
      <c r="E267" s="15">
        <v>17.536000000000001</v>
      </c>
      <c r="F267" s="15">
        <v>2.835</v>
      </c>
      <c r="G267" s="16">
        <v>0.16200000000000001</v>
      </c>
      <c r="H267" s="17">
        <f t="shared" si="24"/>
        <v>162</v>
      </c>
      <c r="I267" s="1">
        <f t="shared" si="25"/>
        <v>69.669399139603101</v>
      </c>
      <c r="J267" s="1">
        <f t="shared" si="26"/>
        <v>92.330600860396899</v>
      </c>
      <c r="K267" s="1">
        <f t="shared" si="27"/>
        <v>105.55683119816374</v>
      </c>
      <c r="L267" s="1">
        <f t="shared" si="28"/>
        <v>245.44788480000003</v>
      </c>
      <c r="M267" s="1">
        <f t="shared" si="29"/>
        <v>139.89105360183629</v>
      </c>
    </row>
    <row r="268" spans="1:13" x14ac:dyDescent="0.25">
      <c r="A268" s="1">
        <v>267</v>
      </c>
      <c r="B268" s="1" t="s">
        <v>51</v>
      </c>
      <c r="C268" s="1" t="s">
        <v>16</v>
      </c>
      <c r="D268" s="1">
        <v>20120412</v>
      </c>
      <c r="E268" s="15">
        <v>38.69</v>
      </c>
      <c r="F268" s="15">
        <v>9.0990000000000002</v>
      </c>
      <c r="G268" s="16">
        <v>0.23499999999999999</v>
      </c>
      <c r="H268" s="17">
        <f t="shared" si="24"/>
        <v>235</v>
      </c>
      <c r="I268" s="1">
        <f t="shared" si="25"/>
        <v>129.19351749840661</v>
      </c>
      <c r="J268" s="1">
        <f t="shared" si="26"/>
        <v>105.80648250159339</v>
      </c>
      <c r="K268" s="1">
        <f t="shared" si="27"/>
        <v>431.87015738995359</v>
      </c>
      <c r="L268" s="1">
        <f t="shared" si="28"/>
        <v>785.56176000000005</v>
      </c>
      <c r="M268" s="1">
        <f t="shared" si="29"/>
        <v>353.69160261004646</v>
      </c>
    </row>
    <row r="269" spans="1:13" x14ac:dyDescent="0.25">
      <c r="A269" s="1">
        <v>268</v>
      </c>
      <c r="B269" s="1" t="s">
        <v>52</v>
      </c>
      <c r="C269" s="1" t="s">
        <v>16</v>
      </c>
      <c r="D269" s="1">
        <v>19940624</v>
      </c>
      <c r="E269" s="15">
        <v>7.16</v>
      </c>
      <c r="F269" s="15">
        <v>0.13400000000000001</v>
      </c>
      <c r="G269" s="16">
        <v>1.9E-2</v>
      </c>
      <c r="H269" s="17">
        <f t="shared" si="24"/>
        <v>19</v>
      </c>
      <c r="I269" s="1">
        <f t="shared" si="25"/>
        <v>34.630024331125284</v>
      </c>
      <c r="J269" s="1">
        <f t="shared" si="26"/>
        <v>15.630024331125284</v>
      </c>
      <c r="K269" s="1">
        <f t="shared" si="27"/>
        <v>21.422964171818048</v>
      </c>
      <c r="L269" s="1">
        <f t="shared" si="28"/>
        <v>11.753856000000001</v>
      </c>
      <c r="M269" s="1">
        <f t="shared" si="29"/>
        <v>9.6691081718180474</v>
      </c>
    </row>
    <row r="270" spans="1:13" x14ac:dyDescent="0.25">
      <c r="A270" s="1">
        <v>269</v>
      </c>
      <c r="B270" s="1" t="s">
        <v>52</v>
      </c>
      <c r="C270" s="1" t="s">
        <v>16</v>
      </c>
      <c r="D270" s="1">
        <v>19940712</v>
      </c>
      <c r="E270" s="15">
        <v>6.23</v>
      </c>
      <c r="F270" s="15">
        <v>0.11</v>
      </c>
      <c r="G270" s="16">
        <v>1.9E-2</v>
      </c>
      <c r="H270" s="17">
        <f t="shared" si="24"/>
        <v>19</v>
      </c>
      <c r="I270" s="1">
        <f t="shared" si="25"/>
        <v>31.066844646830152</v>
      </c>
      <c r="J270" s="1">
        <f t="shared" si="26"/>
        <v>12.066844646830152</v>
      </c>
      <c r="K270" s="1">
        <f t="shared" si="27"/>
        <v>16.722412601738561</v>
      </c>
      <c r="L270" s="1">
        <f t="shared" si="28"/>
        <v>10.227168000000002</v>
      </c>
      <c r="M270" s="1">
        <f t="shared" si="29"/>
        <v>6.495244601738559</v>
      </c>
    </row>
    <row r="271" spans="1:13" x14ac:dyDescent="0.25">
      <c r="A271" s="1">
        <v>270</v>
      </c>
      <c r="B271" s="1" t="s">
        <v>52</v>
      </c>
      <c r="C271" s="1" t="s">
        <v>16</v>
      </c>
      <c r="D271" s="1">
        <v>19940727</v>
      </c>
      <c r="E271" s="15">
        <v>5.91</v>
      </c>
      <c r="F271" s="15">
        <v>0.189</v>
      </c>
      <c r="G271" s="16">
        <v>3.2000000000000001E-2</v>
      </c>
      <c r="H271" s="17">
        <f t="shared" si="24"/>
        <v>32</v>
      </c>
      <c r="I271" s="1">
        <f t="shared" si="25"/>
        <v>29.814363639282313</v>
      </c>
      <c r="J271" s="1">
        <f t="shared" si="26"/>
        <v>2.1856363607176874</v>
      </c>
      <c r="K271" s="1">
        <f t="shared" si="27"/>
        <v>15.223929618944894</v>
      </c>
      <c r="L271" s="1">
        <f t="shared" si="28"/>
        <v>16.339968000000002</v>
      </c>
      <c r="M271" s="1">
        <f t="shared" si="29"/>
        <v>1.1160383810551089</v>
      </c>
    </row>
    <row r="272" spans="1:13" x14ac:dyDescent="0.25">
      <c r="A272" s="1">
        <v>271</v>
      </c>
      <c r="B272" s="1" t="s">
        <v>52</v>
      </c>
      <c r="C272" s="1" t="s">
        <v>16</v>
      </c>
      <c r="D272" s="1">
        <v>19940810</v>
      </c>
      <c r="E272" s="15">
        <v>5.0599999999999996</v>
      </c>
      <c r="F272" s="15">
        <v>0.153</v>
      </c>
      <c r="G272" s="16">
        <v>0.03</v>
      </c>
      <c r="H272" s="17">
        <f t="shared" si="24"/>
        <v>30</v>
      </c>
      <c r="I272" s="1">
        <f t="shared" si="25"/>
        <v>26.411784032603595</v>
      </c>
      <c r="J272" s="1">
        <f t="shared" si="26"/>
        <v>3.5882159673964047</v>
      </c>
      <c r="K272" s="1">
        <f t="shared" si="27"/>
        <v>11.546809390509768</v>
      </c>
      <c r="L272" s="1">
        <f t="shared" si="28"/>
        <v>13.11552</v>
      </c>
      <c r="M272" s="1">
        <f t="shared" si="29"/>
        <v>1.5687106094902319</v>
      </c>
    </row>
    <row r="273" spans="1:13" x14ac:dyDescent="0.25">
      <c r="A273" s="1">
        <v>272</v>
      </c>
      <c r="B273" s="1" t="s">
        <v>52</v>
      </c>
      <c r="C273" s="1" t="s">
        <v>16</v>
      </c>
      <c r="D273" s="1">
        <v>19940825</v>
      </c>
      <c r="E273" s="15">
        <v>5.15</v>
      </c>
      <c r="F273" s="15">
        <v>0.153</v>
      </c>
      <c r="G273" s="16">
        <v>0.03</v>
      </c>
      <c r="H273" s="17">
        <f t="shared" si="24"/>
        <v>30</v>
      </c>
      <c r="I273" s="1">
        <f t="shared" si="25"/>
        <v>26.777685443983476</v>
      </c>
      <c r="J273" s="1">
        <f t="shared" si="26"/>
        <v>3.2223145560165243</v>
      </c>
      <c r="K273" s="1">
        <f t="shared" si="27"/>
        <v>11.914998915154888</v>
      </c>
      <c r="L273" s="1">
        <f t="shared" si="28"/>
        <v>13.348800000000001</v>
      </c>
      <c r="M273" s="1">
        <f t="shared" si="29"/>
        <v>1.433801084845113</v>
      </c>
    </row>
    <row r="274" spans="1:13" x14ac:dyDescent="0.25">
      <c r="A274" s="1">
        <v>273</v>
      </c>
      <c r="B274" s="1" t="s">
        <v>52</v>
      </c>
      <c r="C274" s="1" t="s">
        <v>16</v>
      </c>
      <c r="D274" s="1">
        <v>19940920</v>
      </c>
      <c r="E274" s="15">
        <v>3.52</v>
      </c>
      <c r="F274" s="15">
        <v>0.114</v>
      </c>
      <c r="G274" s="16">
        <v>3.2000000000000001E-2</v>
      </c>
      <c r="H274" s="17">
        <f t="shared" si="24"/>
        <v>32</v>
      </c>
      <c r="I274" s="1">
        <f t="shared" si="25"/>
        <v>19.897594164333803</v>
      </c>
      <c r="J274" s="1">
        <f t="shared" si="26"/>
        <v>12.102405835666197</v>
      </c>
      <c r="K274" s="1">
        <f t="shared" si="27"/>
        <v>6.0514155180105114</v>
      </c>
      <c r="L274" s="1">
        <f t="shared" si="28"/>
        <v>9.7320960000000003</v>
      </c>
      <c r="M274" s="1">
        <f t="shared" si="29"/>
        <v>3.6806804819894889</v>
      </c>
    </row>
    <row r="275" spans="1:13" x14ac:dyDescent="0.25">
      <c r="A275" s="1">
        <v>274</v>
      </c>
      <c r="B275" s="1" t="s">
        <v>52</v>
      </c>
      <c r="C275" s="1" t="s">
        <v>16</v>
      </c>
      <c r="D275" s="1">
        <v>19940930</v>
      </c>
      <c r="E275" s="15">
        <v>14.25</v>
      </c>
      <c r="F275" s="15">
        <v>0.51</v>
      </c>
      <c r="G275" s="16">
        <v>3.5999999999999997E-2</v>
      </c>
      <c r="H275" s="17">
        <f t="shared" si="24"/>
        <v>36</v>
      </c>
      <c r="I275" s="1">
        <f t="shared" si="25"/>
        <v>59.253743642906166</v>
      </c>
      <c r="J275" s="1">
        <f t="shared" si="26"/>
        <v>23.253743642906166</v>
      </c>
      <c r="K275" s="1">
        <f t="shared" si="27"/>
        <v>72.953209173146078</v>
      </c>
      <c r="L275" s="1">
        <f t="shared" si="28"/>
        <v>44.323200000000007</v>
      </c>
      <c r="M275" s="1">
        <f t="shared" si="29"/>
        <v>28.630009173146071</v>
      </c>
    </row>
    <row r="276" spans="1:13" x14ac:dyDescent="0.25">
      <c r="A276" s="1">
        <v>275</v>
      </c>
      <c r="B276" s="1" t="s">
        <v>52</v>
      </c>
      <c r="C276" s="1" t="s">
        <v>16</v>
      </c>
      <c r="D276" s="1">
        <v>19941013</v>
      </c>
      <c r="E276" s="15">
        <v>10.06</v>
      </c>
      <c r="F276" s="15">
        <v>0.28299999999999997</v>
      </c>
      <c r="G276" s="16">
        <v>2.8000000000000001E-2</v>
      </c>
      <c r="H276" s="17">
        <f t="shared" si="24"/>
        <v>28</v>
      </c>
      <c r="I276" s="1">
        <f t="shared" si="25"/>
        <v>45.155030320354179</v>
      </c>
      <c r="J276" s="1">
        <f t="shared" si="26"/>
        <v>17.155030320354179</v>
      </c>
      <c r="K276" s="1">
        <f t="shared" si="27"/>
        <v>39.248029873966729</v>
      </c>
      <c r="L276" s="1">
        <f t="shared" si="28"/>
        <v>24.337152</v>
      </c>
      <c r="M276" s="1">
        <f t="shared" si="29"/>
        <v>14.910877873966729</v>
      </c>
    </row>
    <row r="277" spans="1:13" x14ac:dyDescent="0.25">
      <c r="A277" s="1">
        <v>276</v>
      </c>
      <c r="B277" s="1" t="s">
        <v>52</v>
      </c>
      <c r="C277" s="1" t="s">
        <v>16</v>
      </c>
      <c r="D277" s="1">
        <v>19941027</v>
      </c>
      <c r="E277" s="15">
        <v>11.49</v>
      </c>
      <c r="F277" s="15">
        <v>0.38300000000000001</v>
      </c>
      <c r="G277" s="16">
        <v>3.3000000000000002E-2</v>
      </c>
      <c r="H277" s="17">
        <f t="shared" si="24"/>
        <v>33</v>
      </c>
      <c r="I277" s="1">
        <f t="shared" si="25"/>
        <v>50.090160638094147</v>
      </c>
      <c r="J277" s="1">
        <f t="shared" si="26"/>
        <v>17.090160638094147</v>
      </c>
      <c r="K277" s="1">
        <f t="shared" si="27"/>
        <v>49.726305711219041</v>
      </c>
      <c r="L277" s="1">
        <f t="shared" si="28"/>
        <v>32.760288000000003</v>
      </c>
      <c r="M277" s="1">
        <f t="shared" si="29"/>
        <v>16.966017711219038</v>
      </c>
    </row>
    <row r="278" spans="1:13" x14ac:dyDescent="0.25">
      <c r="A278" s="1">
        <v>277</v>
      </c>
      <c r="B278" s="1" t="s">
        <v>52</v>
      </c>
      <c r="C278" s="1" t="s">
        <v>16</v>
      </c>
      <c r="D278" s="1">
        <v>19941111</v>
      </c>
      <c r="E278" s="15">
        <v>8.6199999999999992</v>
      </c>
      <c r="F278" s="15">
        <v>0.3</v>
      </c>
      <c r="G278" s="16">
        <v>3.5000000000000003E-2</v>
      </c>
      <c r="H278" s="17">
        <f t="shared" si="24"/>
        <v>35</v>
      </c>
      <c r="I278" s="1">
        <f t="shared" si="25"/>
        <v>40.026585544277872</v>
      </c>
      <c r="J278" s="1">
        <f t="shared" si="26"/>
        <v>5.0265855442778715</v>
      </c>
      <c r="K278" s="1">
        <f t="shared" si="27"/>
        <v>29.810520062640741</v>
      </c>
      <c r="L278" s="1">
        <f t="shared" si="28"/>
        <v>26.066879999999998</v>
      </c>
      <c r="M278" s="1">
        <f t="shared" si="29"/>
        <v>3.7436400626407433</v>
      </c>
    </row>
    <row r="279" spans="1:13" x14ac:dyDescent="0.25">
      <c r="A279" s="1">
        <v>278</v>
      </c>
      <c r="B279" s="1" t="s">
        <v>52</v>
      </c>
      <c r="C279" s="1" t="s">
        <v>16</v>
      </c>
      <c r="D279" s="1">
        <v>19941124</v>
      </c>
      <c r="E279" s="15">
        <v>10.7</v>
      </c>
      <c r="F279" s="15">
        <v>0.73599999999999999</v>
      </c>
      <c r="G279" s="16">
        <v>6.9000000000000006E-2</v>
      </c>
      <c r="H279" s="17">
        <f t="shared" si="24"/>
        <v>69</v>
      </c>
      <c r="I279" s="1">
        <f t="shared" si="25"/>
        <v>47.381605686914035</v>
      </c>
      <c r="J279" s="1">
        <f t="shared" si="26"/>
        <v>21.618394313085965</v>
      </c>
      <c r="K279" s="1">
        <f t="shared" si="27"/>
        <v>43.80334682543829</v>
      </c>
      <c r="L279" s="1">
        <f t="shared" si="28"/>
        <v>63.789120000000004</v>
      </c>
      <c r="M279" s="1">
        <f t="shared" si="29"/>
        <v>19.985773174561714</v>
      </c>
    </row>
    <row r="280" spans="1:13" x14ac:dyDescent="0.25">
      <c r="A280" s="1">
        <v>279</v>
      </c>
      <c r="B280" s="1" t="s">
        <v>52</v>
      </c>
      <c r="C280" s="1" t="s">
        <v>16</v>
      </c>
      <c r="D280" s="1">
        <v>19941208</v>
      </c>
      <c r="E280" s="15">
        <v>11.35</v>
      </c>
      <c r="F280" s="15">
        <v>0.34899999999999998</v>
      </c>
      <c r="G280" s="16">
        <v>3.1E-2</v>
      </c>
      <c r="H280" s="17">
        <f t="shared" si="24"/>
        <v>31</v>
      </c>
      <c r="I280" s="1">
        <f t="shared" si="25"/>
        <v>49.613223410960629</v>
      </c>
      <c r="J280" s="1">
        <f t="shared" si="26"/>
        <v>18.613223410960629</v>
      </c>
      <c r="K280" s="1">
        <f t="shared" si="27"/>
        <v>48.652711405724432</v>
      </c>
      <c r="L280" s="1">
        <f t="shared" si="28"/>
        <v>30.399840000000005</v>
      </c>
      <c r="M280" s="1">
        <f t="shared" si="29"/>
        <v>18.252871405724427</v>
      </c>
    </row>
    <row r="281" spans="1:13" x14ac:dyDescent="0.25">
      <c r="A281" s="1">
        <v>280</v>
      </c>
      <c r="B281" s="1" t="s">
        <v>52</v>
      </c>
      <c r="C281" s="1" t="s">
        <v>16</v>
      </c>
      <c r="D281" s="1">
        <v>19941215</v>
      </c>
      <c r="E281" s="15">
        <v>5.83</v>
      </c>
      <c r="F281" s="15">
        <v>0.191</v>
      </c>
      <c r="G281" s="16">
        <v>3.3000000000000002E-2</v>
      </c>
      <c r="H281" s="17">
        <f t="shared" si="24"/>
        <v>33</v>
      </c>
      <c r="I281" s="1">
        <f t="shared" si="25"/>
        <v>29.498940249314231</v>
      </c>
      <c r="J281" s="1">
        <f t="shared" si="26"/>
        <v>3.5010597506857692</v>
      </c>
      <c r="K281" s="1">
        <f t="shared" si="27"/>
        <v>14.858970190862571</v>
      </c>
      <c r="L281" s="1">
        <f t="shared" si="28"/>
        <v>16.622496000000002</v>
      </c>
      <c r="M281" s="1">
        <f t="shared" si="29"/>
        <v>1.7635258091374304</v>
      </c>
    </row>
    <row r="282" spans="1:13" x14ac:dyDescent="0.25">
      <c r="A282" s="1">
        <v>281</v>
      </c>
      <c r="B282" s="1" t="s">
        <v>52</v>
      </c>
      <c r="C282" s="1" t="s">
        <v>16</v>
      </c>
      <c r="D282" s="1">
        <v>19950629</v>
      </c>
      <c r="E282" s="15">
        <v>17.03</v>
      </c>
      <c r="F282" s="15">
        <v>0.749</v>
      </c>
      <c r="G282" s="16">
        <v>4.3999999999999997E-2</v>
      </c>
      <c r="H282" s="17">
        <f t="shared" si="24"/>
        <v>44</v>
      </c>
      <c r="I282" s="1">
        <f t="shared" si="25"/>
        <v>68.095527008907297</v>
      </c>
      <c r="J282" s="1">
        <f t="shared" si="26"/>
        <v>24.095527008907297</v>
      </c>
      <c r="K282" s="1">
        <f t="shared" si="27"/>
        <v>100.19521367669013</v>
      </c>
      <c r="L282" s="1">
        <f t="shared" si="28"/>
        <v>64.741247999999999</v>
      </c>
      <c r="M282" s="1">
        <f t="shared" si="29"/>
        <v>35.453965676690132</v>
      </c>
    </row>
    <row r="283" spans="1:13" x14ac:dyDescent="0.25">
      <c r="A283" s="1">
        <v>282</v>
      </c>
      <c r="B283" s="1" t="s">
        <v>52</v>
      </c>
      <c r="C283" s="1" t="s">
        <v>16</v>
      </c>
      <c r="D283" s="1">
        <v>19950713</v>
      </c>
      <c r="E283" s="15">
        <v>7.3</v>
      </c>
      <c r="F283" s="15">
        <v>0.248</v>
      </c>
      <c r="G283" s="16">
        <v>3.4000000000000002E-2</v>
      </c>
      <c r="H283" s="17">
        <f t="shared" si="24"/>
        <v>34</v>
      </c>
      <c r="I283" s="1">
        <f t="shared" si="25"/>
        <v>35.157325844345117</v>
      </c>
      <c r="J283" s="1">
        <f t="shared" si="26"/>
        <v>1.1573258443451166</v>
      </c>
      <c r="K283" s="1">
        <f t="shared" si="27"/>
        <v>22.174428556545354</v>
      </c>
      <c r="L283" s="1">
        <f t="shared" si="28"/>
        <v>21.444480000000002</v>
      </c>
      <c r="M283" s="1">
        <f t="shared" si="29"/>
        <v>0.72994855654535229</v>
      </c>
    </row>
    <row r="284" spans="1:13" x14ac:dyDescent="0.25">
      <c r="A284" s="1">
        <v>283</v>
      </c>
      <c r="B284" s="1" t="s">
        <v>52</v>
      </c>
      <c r="C284" s="1" t="s">
        <v>16</v>
      </c>
      <c r="D284" s="1">
        <v>19950727</v>
      </c>
      <c r="E284" s="15">
        <v>33.29</v>
      </c>
      <c r="F284" s="15">
        <v>1.5149999999999999</v>
      </c>
      <c r="G284" s="16">
        <v>4.5999999999999999E-2</v>
      </c>
      <c r="H284" s="17">
        <f t="shared" si="24"/>
        <v>46</v>
      </c>
      <c r="I284" s="1">
        <f t="shared" si="25"/>
        <v>114.89267996215102</v>
      </c>
      <c r="J284" s="1">
        <f t="shared" si="26"/>
        <v>68.892679962151021</v>
      </c>
      <c r="K284" s="1">
        <f t="shared" si="27"/>
        <v>330.46076009721668</v>
      </c>
      <c r="L284" s="1">
        <f t="shared" si="28"/>
        <v>132.30777599999999</v>
      </c>
      <c r="M284" s="1">
        <f t="shared" si="29"/>
        <v>198.15298409721669</v>
      </c>
    </row>
    <row r="285" spans="1:13" x14ac:dyDescent="0.25">
      <c r="A285" s="1">
        <v>284</v>
      </c>
      <c r="B285" s="1" t="s">
        <v>52</v>
      </c>
      <c r="C285" s="1" t="s">
        <v>16</v>
      </c>
      <c r="D285" s="1">
        <v>19950817</v>
      </c>
      <c r="E285" s="15">
        <v>11.75</v>
      </c>
      <c r="F285" s="15">
        <v>0.312</v>
      </c>
      <c r="G285" s="16">
        <v>2.7E-2</v>
      </c>
      <c r="H285" s="17">
        <f t="shared" si="24"/>
        <v>27</v>
      </c>
      <c r="I285" s="1">
        <f t="shared" si="25"/>
        <v>50.972534111481131</v>
      </c>
      <c r="J285" s="1">
        <f t="shared" si="26"/>
        <v>23.972534111481131</v>
      </c>
      <c r="K285" s="1">
        <f t="shared" si="27"/>
        <v>51.74731662997565</v>
      </c>
      <c r="L285" s="1">
        <f t="shared" si="28"/>
        <v>27.410400000000003</v>
      </c>
      <c r="M285" s="1">
        <f t="shared" si="29"/>
        <v>24.336916629975647</v>
      </c>
    </row>
    <row r="286" spans="1:13" x14ac:dyDescent="0.25">
      <c r="A286" s="1">
        <v>285</v>
      </c>
      <c r="B286" s="1" t="s">
        <v>52</v>
      </c>
      <c r="C286" s="1" t="s">
        <v>16</v>
      </c>
      <c r="D286" s="1">
        <v>19950831</v>
      </c>
      <c r="E286" s="15">
        <v>9.92</v>
      </c>
      <c r="F286" s="15">
        <v>0.28000000000000003</v>
      </c>
      <c r="G286" s="16">
        <v>2.8000000000000001E-2</v>
      </c>
      <c r="H286" s="17">
        <f t="shared" si="24"/>
        <v>28</v>
      </c>
      <c r="I286" s="1">
        <f t="shared" si="25"/>
        <v>44.663873316888164</v>
      </c>
      <c r="J286" s="1">
        <f t="shared" si="26"/>
        <v>16.663873316888164</v>
      </c>
      <c r="K286" s="1">
        <f t="shared" si="27"/>
        <v>38.280869853425045</v>
      </c>
      <c r="L286" s="1">
        <f t="shared" si="28"/>
        <v>23.998463999999998</v>
      </c>
      <c r="M286" s="1">
        <f t="shared" si="29"/>
        <v>14.282405853425047</v>
      </c>
    </row>
    <row r="287" spans="1:13" x14ac:dyDescent="0.25">
      <c r="A287" s="1">
        <v>286</v>
      </c>
      <c r="B287" s="1" t="s">
        <v>52</v>
      </c>
      <c r="C287" s="1" t="s">
        <v>16</v>
      </c>
      <c r="D287" s="1">
        <v>19950914</v>
      </c>
      <c r="E287" s="15">
        <v>14.36</v>
      </c>
      <c r="F287" s="15">
        <v>0.97399999999999998</v>
      </c>
      <c r="G287" s="16">
        <v>6.8000000000000005E-2</v>
      </c>
      <c r="H287" s="17">
        <f t="shared" si="24"/>
        <v>68</v>
      </c>
      <c r="I287" s="1">
        <f t="shared" si="25"/>
        <v>59.610394910577561</v>
      </c>
      <c r="J287" s="1">
        <f t="shared" si="26"/>
        <v>8.3896050894224388</v>
      </c>
      <c r="K287" s="1">
        <f t="shared" si="27"/>
        <v>73.958855407133228</v>
      </c>
      <c r="L287" s="1">
        <f t="shared" si="28"/>
        <v>84.367872000000006</v>
      </c>
      <c r="M287" s="1">
        <f t="shared" si="29"/>
        <v>10.409016592866777</v>
      </c>
    </row>
    <row r="288" spans="1:13" x14ac:dyDescent="0.25">
      <c r="A288" s="1">
        <v>287</v>
      </c>
      <c r="B288" s="1" t="s">
        <v>52</v>
      </c>
      <c r="C288" s="1" t="s">
        <v>16</v>
      </c>
      <c r="D288" s="1">
        <v>19950926</v>
      </c>
      <c r="E288" s="15">
        <v>9.92</v>
      </c>
      <c r="F288" s="15">
        <v>0.36699999999999999</v>
      </c>
      <c r="G288" s="16">
        <v>3.6999999999999998E-2</v>
      </c>
      <c r="H288" s="17">
        <f t="shared" si="24"/>
        <v>37</v>
      </c>
      <c r="I288" s="1">
        <f t="shared" si="25"/>
        <v>44.663873316888164</v>
      </c>
      <c r="J288" s="1">
        <f t="shared" si="26"/>
        <v>7.6638733168881643</v>
      </c>
      <c r="K288" s="1">
        <f t="shared" si="27"/>
        <v>38.280869853425045</v>
      </c>
      <c r="L288" s="1">
        <f t="shared" si="28"/>
        <v>31.712256</v>
      </c>
      <c r="M288" s="1">
        <f t="shared" si="29"/>
        <v>6.5686138534250453</v>
      </c>
    </row>
    <row r="289" spans="1:13" x14ac:dyDescent="0.25">
      <c r="A289" s="1">
        <v>288</v>
      </c>
      <c r="B289" s="1" t="s">
        <v>52</v>
      </c>
      <c r="C289" s="1" t="s">
        <v>16</v>
      </c>
      <c r="D289" s="1">
        <v>19951012</v>
      </c>
      <c r="E289" s="15">
        <v>9.23</v>
      </c>
      <c r="F289" s="15">
        <v>0.24</v>
      </c>
      <c r="G289" s="16">
        <v>2.5999999999999999E-2</v>
      </c>
      <c r="H289" s="17">
        <f t="shared" si="24"/>
        <v>26</v>
      </c>
      <c r="I289" s="1">
        <f t="shared" si="25"/>
        <v>42.220374531328062</v>
      </c>
      <c r="J289" s="1">
        <f t="shared" si="26"/>
        <v>16.220374531328062</v>
      </c>
      <c r="K289" s="1">
        <f t="shared" si="27"/>
        <v>33.669566518247258</v>
      </c>
      <c r="L289" s="1">
        <f t="shared" si="28"/>
        <v>20.734272000000001</v>
      </c>
      <c r="M289" s="1">
        <f t="shared" si="29"/>
        <v>12.935294518247257</v>
      </c>
    </row>
    <row r="290" spans="1:13" x14ac:dyDescent="0.25">
      <c r="A290" s="1">
        <v>289</v>
      </c>
      <c r="B290" s="1" t="s">
        <v>52</v>
      </c>
      <c r="C290" s="1" t="s">
        <v>16</v>
      </c>
      <c r="D290" s="1">
        <v>19951027</v>
      </c>
      <c r="E290" s="15">
        <v>8.0299999999999994</v>
      </c>
      <c r="F290" s="15">
        <v>0.29599999999999999</v>
      </c>
      <c r="G290" s="16">
        <v>3.6999999999999998E-2</v>
      </c>
      <c r="H290" s="17">
        <f t="shared" si="24"/>
        <v>37</v>
      </c>
      <c r="I290" s="1">
        <f t="shared" si="25"/>
        <v>37.872038807948378</v>
      </c>
      <c r="J290" s="1">
        <f t="shared" si="26"/>
        <v>0.87203880794837829</v>
      </c>
      <c r="K290" s="1">
        <f t="shared" si="27"/>
        <v>26.275317548644122</v>
      </c>
      <c r="L290" s="1">
        <f t="shared" si="28"/>
        <v>25.670303999999998</v>
      </c>
      <c r="M290" s="1">
        <f t="shared" si="29"/>
        <v>0.60501354864412349</v>
      </c>
    </row>
    <row r="291" spans="1:13" x14ac:dyDescent="0.25">
      <c r="A291" s="1">
        <v>290</v>
      </c>
      <c r="B291" s="1" t="s">
        <v>52</v>
      </c>
      <c r="C291" s="1" t="s">
        <v>16</v>
      </c>
      <c r="D291" s="1">
        <v>19951109</v>
      </c>
      <c r="E291" s="15">
        <v>11.06</v>
      </c>
      <c r="F291" s="15">
        <v>0.373</v>
      </c>
      <c r="G291" s="16">
        <v>3.3000000000000002E-2</v>
      </c>
      <c r="H291" s="17">
        <f t="shared" si="24"/>
        <v>33</v>
      </c>
      <c r="I291" s="1">
        <f t="shared" si="25"/>
        <v>48.621144233118855</v>
      </c>
      <c r="J291" s="1">
        <f t="shared" si="26"/>
        <v>15.621144233118855</v>
      </c>
      <c r="K291" s="1">
        <f t="shared" si="27"/>
        <v>46.461587490860659</v>
      </c>
      <c r="L291" s="1">
        <f t="shared" si="28"/>
        <v>31.534272000000001</v>
      </c>
      <c r="M291" s="1">
        <f t="shared" si="29"/>
        <v>14.927315490860657</v>
      </c>
    </row>
    <row r="292" spans="1:13" x14ac:dyDescent="0.25">
      <c r="A292" s="1">
        <v>291</v>
      </c>
      <c r="B292" s="1" t="s">
        <v>52</v>
      </c>
      <c r="C292" s="1" t="s">
        <v>16</v>
      </c>
      <c r="D292" s="1">
        <v>19951123</v>
      </c>
      <c r="E292" s="15">
        <v>19.14</v>
      </c>
      <c r="F292" s="15">
        <v>0.57599999999999996</v>
      </c>
      <c r="G292" s="16">
        <v>0.03</v>
      </c>
      <c r="H292" s="17">
        <f t="shared" si="24"/>
        <v>30</v>
      </c>
      <c r="I292" s="1">
        <f t="shared" si="25"/>
        <v>74.594388643112893</v>
      </c>
      <c r="J292" s="1">
        <f t="shared" si="26"/>
        <v>44.594388643112893</v>
      </c>
      <c r="K292" s="1">
        <f t="shared" si="27"/>
        <v>123.35644212156123</v>
      </c>
      <c r="L292" s="1">
        <f t="shared" si="28"/>
        <v>49.610880000000002</v>
      </c>
      <c r="M292" s="1">
        <f t="shared" si="29"/>
        <v>73.745562121561221</v>
      </c>
    </row>
    <row r="293" spans="1:13" x14ac:dyDescent="0.25">
      <c r="A293" s="1">
        <v>292</v>
      </c>
      <c r="B293" s="1" t="s">
        <v>52</v>
      </c>
      <c r="C293" s="1" t="s">
        <v>16</v>
      </c>
      <c r="D293" s="1">
        <v>19951212</v>
      </c>
      <c r="E293" s="15">
        <v>11.79</v>
      </c>
      <c r="F293" s="15">
        <v>0.34200000000000003</v>
      </c>
      <c r="G293" s="16">
        <v>2.9000000000000001E-2</v>
      </c>
      <c r="H293" s="17">
        <f t="shared" si="24"/>
        <v>29</v>
      </c>
      <c r="I293" s="1">
        <f t="shared" si="25"/>
        <v>51.107901319276714</v>
      </c>
      <c r="J293" s="1">
        <f t="shared" si="26"/>
        <v>22.107901319276714</v>
      </c>
      <c r="K293" s="1">
        <f t="shared" si="27"/>
        <v>52.061370326289136</v>
      </c>
      <c r="L293" s="1">
        <f t="shared" si="28"/>
        <v>29.541024</v>
      </c>
      <c r="M293" s="1">
        <f t="shared" si="29"/>
        <v>22.520346326289136</v>
      </c>
    </row>
    <row r="294" spans="1:13" x14ac:dyDescent="0.25">
      <c r="A294" s="1">
        <v>293</v>
      </c>
      <c r="B294" s="1" t="s">
        <v>52</v>
      </c>
      <c r="C294" s="1" t="s">
        <v>16</v>
      </c>
      <c r="D294" s="1">
        <v>19951221</v>
      </c>
      <c r="E294" s="15">
        <v>14.41</v>
      </c>
      <c r="F294" s="15">
        <v>0.47199999999999998</v>
      </c>
      <c r="G294" s="16">
        <v>3.3000000000000002E-2</v>
      </c>
      <c r="H294" s="17">
        <f t="shared" si="24"/>
        <v>33</v>
      </c>
      <c r="I294" s="1">
        <f t="shared" si="25"/>
        <v>59.772310621509789</v>
      </c>
      <c r="J294" s="1">
        <f t="shared" si="26"/>
        <v>26.772310621509789</v>
      </c>
      <c r="K294" s="1">
        <f t="shared" si="27"/>
        <v>74.417961259234616</v>
      </c>
      <c r="L294" s="1">
        <f t="shared" si="28"/>
        <v>41.085791999999998</v>
      </c>
      <c r="M294" s="1">
        <f t="shared" si="29"/>
        <v>33.332169259234618</v>
      </c>
    </row>
    <row r="295" spans="1:13" x14ac:dyDescent="0.25">
      <c r="A295" s="1">
        <v>294</v>
      </c>
      <c r="B295" s="1" t="s">
        <v>52</v>
      </c>
      <c r="C295" s="1" t="s">
        <v>16</v>
      </c>
      <c r="D295" s="1">
        <v>19960131</v>
      </c>
      <c r="E295" s="15">
        <v>7.17</v>
      </c>
      <c r="F295" s="15">
        <v>0.23</v>
      </c>
      <c r="G295" s="16">
        <v>3.2000000000000001E-2</v>
      </c>
      <c r="H295" s="17">
        <f t="shared" si="24"/>
        <v>32</v>
      </c>
      <c r="I295" s="1">
        <f t="shared" si="25"/>
        <v>34.667763338054264</v>
      </c>
      <c r="J295" s="1">
        <f t="shared" si="26"/>
        <v>2.6677633380542645</v>
      </c>
      <c r="K295" s="1">
        <f t="shared" si="27"/>
        <v>21.476263374764564</v>
      </c>
      <c r="L295" s="1">
        <f t="shared" si="28"/>
        <v>19.823616000000001</v>
      </c>
      <c r="M295" s="1">
        <f t="shared" si="29"/>
        <v>1.6526473747645625</v>
      </c>
    </row>
    <row r="296" spans="1:13" x14ac:dyDescent="0.25">
      <c r="A296" s="1">
        <v>295</v>
      </c>
      <c r="B296" s="1" t="s">
        <v>52</v>
      </c>
      <c r="C296" s="1" t="s">
        <v>16</v>
      </c>
      <c r="D296" s="1">
        <v>19960215</v>
      </c>
      <c r="E296" s="15">
        <v>6.12</v>
      </c>
      <c r="F296" s="15">
        <v>0.18</v>
      </c>
      <c r="G296" s="16">
        <v>2.9000000000000001E-2</v>
      </c>
      <c r="H296" s="17">
        <f t="shared" si="24"/>
        <v>29</v>
      </c>
      <c r="I296" s="1">
        <f t="shared" si="25"/>
        <v>30.637934538999748</v>
      </c>
      <c r="J296" s="1">
        <f t="shared" si="26"/>
        <v>1.6379345389997475</v>
      </c>
      <c r="K296" s="1">
        <f t="shared" si="27"/>
        <v>16.20035937031782</v>
      </c>
      <c r="L296" s="1">
        <f t="shared" si="28"/>
        <v>15.334272000000002</v>
      </c>
      <c r="M296" s="1">
        <f t="shared" si="29"/>
        <v>0.86608737031781757</v>
      </c>
    </row>
    <row r="297" spans="1:13" x14ac:dyDescent="0.25">
      <c r="A297" s="1">
        <v>296</v>
      </c>
      <c r="B297" s="1" t="s">
        <v>52</v>
      </c>
      <c r="C297" s="1" t="s">
        <v>16</v>
      </c>
      <c r="D297" s="1">
        <v>19960229</v>
      </c>
      <c r="E297" s="15">
        <v>9.74</v>
      </c>
      <c r="F297" s="15">
        <v>0.501</v>
      </c>
      <c r="G297" s="16">
        <v>5.0999999999999997E-2</v>
      </c>
      <c r="H297" s="17">
        <f t="shared" si="24"/>
        <v>51</v>
      </c>
      <c r="I297" s="1">
        <f t="shared" si="25"/>
        <v>44.030141790719263</v>
      </c>
      <c r="J297" s="1">
        <f t="shared" si="26"/>
        <v>6.9698582092807371</v>
      </c>
      <c r="K297" s="1">
        <f t="shared" si="27"/>
        <v>37.052949401994724</v>
      </c>
      <c r="L297" s="1">
        <f t="shared" si="28"/>
        <v>42.918336000000004</v>
      </c>
      <c r="M297" s="1">
        <f t="shared" si="29"/>
        <v>5.86538659800528</v>
      </c>
    </row>
    <row r="298" spans="1:13" x14ac:dyDescent="0.25">
      <c r="A298" s="1">
        <v>297</v>
      </c>
      <c r="B298" s="1" t="s">
        <v>52</v>
      </c>
      <c r="C298" s="1" t="s">
        <v>16</v>
      </c>
      <c r="D298" s="1">
        <v>19960314</v>
      </c>
      <c r="E298" s="15">
        <v>10.09</v>
      </c>
      <c r="F298" s="15">
        <v>0.32700000000000001</v>
      </c>
      <c r="G298" s="16">
        <v>3.2000000000000001E-2</v>
      </c>
      <c r="H298" s="17">
        <f t="shared" si="24"/>
        <v>32</v>
      </c>
      <c r="I298" s="1">
        <f t="shared" si="25"/>
        <v>45.26008239133742</v>
      </c>
      <c r="J298" s="1">
        <f t="shared" si="26"/>
        <v>13.26008239133742</v>
      </c>
      <c r="K298" s="1">
        <f t="shared" si="27"/>
        <v>39.456653586790573</v>
      </c>
      <c r="L298" s="1">
        <f t="shared" si="28"/>
        <v>27.896832</v>
      </c>
      <c r="M298" s="1">
        <f t="shared" si="29"/>
        <v>11.559821586790573</v>
      </c>
    </row>
    <row r="299" spans="1:13" x14ac:dyDescent="0.25">
      <c r="A299" s="1">
        <v>298</v>
      </c>
      <c r="B299" s="1" t="s">
        <v>52</v>
      </c>
      <c r="C299" s="1" t="s">
        <v>16</v>
      </c>
      <c r="D299" s="1">
        <v>19960330</v>
      </c>
      <c r="E299" s="15">
        <v>19.27</v>
      </c>
      <c r="F299" s="15">
        <v>0.72199999999999998</v>
      </c>
      <c r="G299" s="16">
        <v>3.6999999999999998E-2</v>
      </c>
      <c r="H299" s="17">
        <f t="shared" si="24"/>
        <v>37</v>
      </c>
      <c r="I299" s="1">
        <f t="shared" si="25"/>
        <v>74.989483818444384</v>
      </c>
      <c r="J299" s="1">
        <f t="shared" si="26"/>
        <v>37.989483818444384</v>
      </c>
      <c r="K299" s="1">
        <f t="shared" si="27"/>
        <v>124.85209131487498</v>
      </c>
      <c r="L299" s="1">
        <f t="shared" si="28"/>
        <v>61.602336000000001</v>
      </c>
      <c r="M299" s="1">
        <f t="shared" si="29"/>
        <v>63.249755314874982</v>
      </c>
    </row>
    <row r="300" spans="1:13" x14ac:dyDescent="0.25">
      <c r="A300" s="1">
        <v>299</v>
      </c>
      <c r="B300" s="1" t="s">
        <v>52</v>
      </c>
      <c r="C300" s="1" t="s">
        <v>16</v>
      </c>
      <c r="D300" s="1">
        <v>19960417</v>
      </c>
      <c r="E300" s="15">
        <v>10.28</v>
      </c>
      <c r="F300" s="15">
        <v>0.315</v>
      </c>
      <c r="G300" s="16">
        <v>3.1E-2</v>
      </c>
      <c r="H300" s="17">
        <f t="shared" si="24"/>
        <v>31</v>
      </c>
      <c r="I300" s="1">
        <f t="shared" si="25"/>
        <v>45.923830015344677</v>
      </c>
      <c r="J300" s="1">
        <f t="shared" si="26"/>
        <v>14.923830015344677</v>
      </c>
      <c r="K300" s="1">
        <f t="shared" si="27"/>
        <v>40.789178428989018</v>
      </c>
      <c r="L300" s="1">
        <f t="shared" si="28"/>
        <v>27.533952000000003</v>
      </c>
      <c r="M300" s="1">
        <f t="shared" si="29"/>
        <v>13.255226428989015</v>
      </c>
    </row>
    <row r="301" spans="1:13" x14ac:dyDescent="0.25">
      <c r="A301" s="1">
        <v>300</v>
      </c>
      <c r="B301" s="1" t="s">
        <v>52</v>
      </c>
      <c r="C301" s="1" t="s">
        <v>16</v>
      </c>
      <c r="D301" s="1">
        <v>19960429</v>
      </c>
      <c r="E301" s="15">
        <v>11.61</v>
      </c>
      <c r="F301" s="15">
        <v>0.39500000000000002</v>
      </c>
      <c r="G301" s="16">
        <v>3.4000000000000002E-2</v>
      </c>
      <c r="H301" s="17">
        <f t="shared" si="24"/>
        <v>34</v>
      </c>
      <c r="I301" s="1">
        <f t="shared" si="25"/>
        <v>50.497948880945444</v>
      </c>
      <c r="J301" s="1">
        <f t="shared" si="26"/>
        <v>16.497948880945444</v>
      </c>
      <c r="K301" s="1">
        <f t="shared" si="27"/>
        <v>50.654694514271903</v>
      </c>
      <c r="L301" s="1">
        <f t="shared" si="28"/>
        <v>34.105536000000001</v>
      </c>
      <c r="M301" s="1">
        <f t="shared" si="29"/>
        <v>16.549158514271902</v>
      </c>
    </row>
    <row r="302" spans="1:13" x14ac:dyDescent="0.25">
      <c r="A302" s="1">
        <v>301</v>
      </c>
      <c r="B302" s="1" t="s">
        <v>52</v>
      </c>
      <c r="C302" s="1" t="s">
        <v>16</v>
      </c>
      <c r="D302" s="1">
        <v>19960514</v>
      </c>
      <c r="E302" s="15">
        <v>18.61</v>
      </c>
      <c r="F302" s="15">
        <v>0.6</v>
      </c>
      <c r="G302" s="16">
        <v>3.2000000000000001E-2</v>
      </c>
      <c r="H302" s="17">
        <f t="shared" si="24"/>
        <v>32</v>
      </c>
      <c r="I302" s="1">
        <f t="shared" si="25"/>
        <v>72.977460018784996</v>
      </c>
      <c r="J302" s="1">
        <f t="shared" si="26"/>
        <v>40.977460018784996</v>
      </c>
      <c r="K302" s="1">
        <f t="shared" si="27"/>
        <v>117.34074987404446</v>
      </c>
      <c r="L302" s="1">
        <f t="shared" si="28"/>
        <v>51.452928</v>
      </c>
      <c r="M302" s="1">
        <f t="shared" si="29"/>
        <v>65.887821874044462</v>
      </c>
    </row>
    <row r="303" spans="1:13" x14ac:dyDescent="0.25">
      <c r="A303" s="1">
        <v>302</v>
      </c>
      <c r="B303" s="1" t="s">
        <v>52</v>
      </c>
      <c r="C303" s="1" t="s">
        <v>16</v>
      </c>
      <c r="D303" s="1">
        <v>19960531</v>
      </c>
      <c r="E303" s="15">
        <v>28.86</v>
      </c>
      <c r="F303" s="15">
        <v>2.4870000000000001</v>
      </c>
      <c r="G303" s="16">
        <v>8.5999999999999993E-2</v>
      </c>
      <c r="H303" s="17">
        <f t="shared" si="24"/>
        <v>86</v>
      </c>
      <c r="I303" s="1">
        <f t="shared" si="25"/>
        <v>102.77652450501783</v>
      </c>
      <c r="J303" s="1">
        <f t="shared" si="26"/>
        <v>16.776524505017832</v>
      </c>
      <c r="K303" s="1">
        <f t="shared" si="27"/>
        <v>256.27367495935999</v>
      </c>
      <c r="L303" s="1">
        <f t="shared" si="28"/>
        <v>214.44134400000002</v>
      </c>
      <c r="M303" s="1">
        <f t="shared" si="29"/>
        <v>41.832330959359979</v>
      </c>
    </row>
    <row r="304" spans="1:13" x14ac:dyDescent="0.25">
      <c r="A304" s="1">
        <v>303</v>
      </c>
      <c r="B304" s="1" t="s">
        <v>52</v>
      </c>
      <c r="C304" s="1" t="s">
        <v>16</v>
      </c>
      <c r="D304" s="1">
        <v>19960619</v>
      </c>
      <c r="E304" s="15">
        <v>10.55</v>
      </c>
      <c r="F304" s="15">
        <v>0.81100000000000005</v>
      </c>
      <c r="G304" s="16">
        <v>7.6999999999999999E-2</v>
      </c>
      <c r="H304" s="17">
        <f t="shared" si="24"/>
        <v>77</v>
      </c>
      <c r="I304" s="1">
        <f t="shared" si="25"/>
        <v>46.862439588970666</v>
      </c>
      <c r="J304" s="1">
        <f t="shared" si="26"/>
        <v>30.137560411029334</v>
      </c>
      <c r="K304" s="1">
        <f t="shared" si="27"/>
        <v>42.716050934138551</v>
      </c>
      <c r="L304" s="1">
        <f t="shared" si="28"/>
        <v>70.18704000000001</v>
      </c>
      <c r="M304" s="1">
        <f t="shared" si="29"/>
        <v>27.47098906586146</v>
      </c>
    </row>
    <row r="305" spans="1:13" x14ac:dyDescent="0.25">
      <c r="A305" s="1">
        <v>304</v>
      </c>
      <c r="B305" s="1" t="s">
        <v>52</v>
      </c>
      <c r="C305" s="1" t="s">
        <v>16</v>
      </c>
      <c r="D305" s="1">
        <v>19960627</v>
      </c>
      <c r="E305" s="15">
        <v>16.16</v>
      </c>
      <c r="F305" s="15">
        <v>1.8939999999999999</v>
      </c>
      <c r="G305" s="16">
        <v>0.11700000000000001</v>
      </c>
      <c r="H305" s="17">
        <f t="shared" si="24"/>
        <v>117</v>
      </c>
      <c r="I305" s="1">
        <f t="shared" si="25"/>
        <v>65.365156999436692</v>
      </c>
      <c r="J305" s="1">
        <f t="shared" si="26"/>
        <v>51.634843000563308</v>
      </c>
      <c r="K305" s="1">
        <f t="shared" si="27"/>
        <v>91.264400966381501</v>
      </c>
      <c r="L305" s="1">
        <f t="shared" si="28"/>
        <v>163.35820800000002</v>
      </c>
      <c r="M305" s="1">
        <f t="shared" si="29"/>
        <v>72.093807033618518</v>
      </c>
    </row>
    <row r="306" spans="1:13" x14ac:dyDescent="0.25">
      <c r="A306" s="1">
        <v>305</v>
      </c>
      <c r="B306" s="1" t="s">
        <v>52</v>
      </c>
      <c r="C306" s="1" t="s">
        <v>16</v>
      </c>
      <c r="D306" s="1">
        <v>19960718</v>
      </c>
      <c r="E306" s="15">
        <v>7.7</v>
      </c>
      <c r="F306" s="15">
        <v>0.255</v>
      </c>
      <c r="G306" s="16">
        <v>3.3000000000000002E-2</v>
      </c>
      <c r="H306" s="17">
        <f t="shared" si="24"/>
        <v>33</v>
      </c>
      <c r="I306" s="1">
        <f t="shared" si="25"/>
        <v>36.651861433883646</v>
      </c>
      <c r="J306" s="1">
        <f t="shared" si="26"/>
        <v>3.6518614338836457</v>
      </c>
      <c r="K306" s="1">
        <f t="shared" si="27"/>
        <v>24.383750374734113</v>
      </c>
      <c r="L306" s="1">
        <f t="shared" si="28"/>
        <v>21.954239999999999</v>
      </c>
      <c r="M306" s="1">
        <f t="shared" si="29"/>
        <v>2.4295103747341145</v>
      </c>
    </row>
    <row r="307" spans="1:13" x14ac:dyDescent="0.25">
      <c r="A307" s="1">
        <v>306</v>
      </c>
      <c r="B307" s="1" t="s">
        <v>52</v>
      </c>
      <c r="C307" s="1" t="s">
        <v>16</v>
      </c>
      <c r="D307" s="1">
        <v>19960725</v>
      </c>
      <c r="E307" s="15">
        <v>7.73</v>
      </c>
      <c r="F307" s="15">
        <v>0.24099999999999999</v>
      </c>
      <c r="G307" s="16">
        <v>3.1E-2</v>
      </c>
      <c r="H307" s="17">
        <f t="shared" si="24"/>
        <v>31</v>
      </c>
      <c r="I307" s="1">
        <f t="shared" si="25"/>
        <v>36.763254534455108</v>
      </c>
      <c r="J307" s="1">
        <f t="shared" si="26"/>
        <v>5.7632545344551076</v>
      </c>
      <c r="K307" s="1">
        <f t="shared" si="27"/>
        <v>24.553148332435605</v>
      </c>
      <c r="L307" s="1">
        <f t="shared" si="28"/>
        <v>20.704032000000005</v>
      </c>
      <c r="M307" s="1">
        <f t="shared" si="29"/>
        <v>3.8491163324355995</v>
      </c>
    </row>
    <row r="308" spans="1:13" x14ac:dyDescent="0.25">
      <c r="A308" s="1">
        <v>307</v>
      </c>
      <c r="B308" s="1" t="s">
        <v>52</v>
      </c>
      <c r="C308" s="1" t="s">
        <v>16</v>
      </c>
      <c r="D308" s="1">
        <v>19960807</v>
      </c>
      <c r="E308" s="15">
        <v>6.4</v>
      </c>
      <c r="F308" s="15">
        <v>0.217</v>
      </c>
      <c r="G308" s="16">
        <v>3.4000000000000002E-2</v>
      </c>
      <c r="H308" s="17">
        <f t="shared" si="24"/>
        <v>34</v>
      </c>
      <c r="I308" s="1">
        <f t="shared" si="25"/>
        <v>31.726453353841691</v>
      </c>
      <c r="J308" s="1">
        <f t="shared" si="26"/>
        <v>2.2735466461583087</v>
      </c>
      <c r="K308" s="1">
        <f t="shared" si="27"/>
        <v>17.543459646540303</v>
      </c>
      <c r="L308" s="1">
        <f t="shared" si="28"/>
        <v>18.800640000000001</v>
      </c>
      <c r="M308" s="1">
        <f t="shared" si="29"/>
        <v>1.2571803534596988</v>
      </c>
    </row>
    <row r="309" spans="1:13" x14ac:dyDescent="0.25">
      <c r="A309" s="1">
        <v>308</v>
      </c>
      <c r="B309" s="1" t="s">
        <v>52</v>
      </c>
      <c r="C309" s="1" t="s">
        <v>16</v>
      </c>
      <c r="D309" s="1">
        <v>19960829</v>
      </c>
      <c r="E309" s="15">
        <v>7.56</v>
      </c>
      <c r="F309" s="15">
        <v>0.21199999999999999</v>
      </c>
      <c r="G309" s="16">
        <v>2.8000000000000001E-2</v>
      </c>
      <c r="H309" s="17">
        <f t="shared" si="24"/>
        <v>28</v>
      </c>
      <c r="I309" s="1">
        <f t="shared" si="25"/>
        <v>36.130758865561589</v>
      </c>
      <c r="J309" s="1">
        <f t="shared" si="26"/>
        <v>8.1307588655615888</v>
      </c>
      <c r="K309" s="1">
        <f t="shared" si="27"/>
        <v>23.600033598842984</v>
      </c>
      <c r="L309" s="1">
        <f t="shared" si="28"/>
        <v>18.289151999999998</v>
      </c>
      <c r="M309" s="1">
        <f t="shared" si="29"/>
        <v>5.3108815988429861</v>
      </c>
    </row>
    <row r="310" spans="1:13" x14ac:dyDescent="0.25">
      <c r="A310" s="1">
        <v>309</v>
      </c>
      <c r="B310" s="1" t="s">
        <v>52</v>
      </c>
      <c r="C310" s="1" t="s">
        <v>16</v>
      </c>
      <c r="D310" s="1">
        <v>19960912</v>
      </c>
      <c r="E310" s="15">
        <v>5.74</v>
      </c>
      <c r="F310" s="15">
        <v>0.23599999999999999</v>
      </c>
      <c r="G310" s="16">
        <v>4.1000000000000002E-2</v>
      </c>
      <c r="H310" s="17">
        <f t="shared" si="24"/>
        <v>41</v>
      </c>
      <c r="I310" s="1">
        <f t="shared" si="25"/>
        <v>29.142950249171331</v>
      </c>
      <c r="J310" s="1">
        <f t="shared" si="26"/>
        <v>11.857049750828669</v>
      </c>
      <c r="K310" s="1">
        <f t="shared" si="27"/>
        <v>14.453038174773033</v>
      </c>
      <c r="L310" s="1">
        <f t="shared" si="28"/>
        <v>20.333376000000001</v>
      </c>
      <c r="M310" s="1">
        <f t="shared" si="29"/>
        <v>5.8803378252269685</v>
      </c>
    </row>
    <row r="311" spans="1:13" x14ac:dyDescent="0.25">
      <c r="A311" s="1">
        <v>310</v>
      </c>
      <c r="B311" s="1" t="s">
        <v>52</v>
      </c>
      <c r="C311" s="1" t="s">
        <v>16</v>
      </c>
      <c r="D311" s="1">
        <v>19960928</v>
      </c>
      <c r="E311" s="15">
        <v>8.94</v>
      </c>
      <c r="F311" s="15">
        <v>0.16400000000000001</v>
      </c>
      <c r="G311" s="16">
        <v>1.7999999999999999E-2</v>
      </c>
      <c r="H311" s="17">
        <f t="shared" si="24"/>
        <v>18</v>
      </c>
      <c r="I311" s="1">
        <f t="shared" si="25"/>
        <v>41.181529621057543</v>
      </c>
      <c r="J311" s="1">
        <f t="shared" si="26"/>
        <v>23.181529621057543</v>
      </c>
      <c r="K311" s="1">
        <f t="shared" si="27"/>
        <v>31.809272383778783</v>
      </c>
      <c r="L311" s="1">
        <f t="shared" si="28"/>
        <v>13.903488000000001</v>
      </c>
      <c r="M311" s="1">
        <f t="shared" si="29"/>
        <v>17.90578438377878</v>
      </c>
    </row>
    <row r="312" spans="1:13" x14ac:dyDescent="0.25">
      <c r="A312" s="1">
        <v>311</v>
      </c>
      <c r="B312" s="1" t="s">
        <v>52</v>
      </c>
      <c r="C312" s="1" t="s">
        <v>16</v>
      </c>
      <c r="D312" s="1">
        <v>19961010</v>
      </c>
      <c r="E312" s="15">
        <v>6.41</v>
      </c>
      <c r="F312" s="15">
        <v>0.191</v>
      </c>
      <c r="G312" s="16">
        <v>0.03</v>
      </c>
      <c r="H312" s="17">
        <f t="shared" si="24"/>
        <v>30</v>
      </c>
      <c r="I312" s="1">
        <f t="shared" si="25"/>
        <v>31.765133164969281</v>
      </c>
      <c r="J312" s="1">
        <f t="shared" si="26"/>
        <v>1.7651331649692814</v>
      </c>
      <c r="K312" s="1">
        <f t="shared" si="27"/>
        <v>17.592293109955946</v>
      </c>
      <c r="L312" s="1">
        <f t="shared" si="28"/>
        <v>16.614720000000002</v>
      </c>
      <c r="M312" s="1">
        <f t="shared" si="29"/>
        <v>0.97757310995594437</v>
      </c>
    </row>
    <row r="313" spans="1:13" x14ac:dyDescent="0.25">
      <c r="A313" s="1">
        <v>312</v>
      </c>
      <c r="B313" s="1" t="s">
        <v>52</v>
      </c>
      <c r="C313" s="1" t="s">
        <v>16</v>
      </c>
      <c r="D313" s="1">
        <v>19961030</v>
      </c>
      <c r="E313" s="15">
        <v>8.64</v>
      </c>
      <c r="F313" s="15">
        <v>0.26800000000000002</v>
      </c>
      <c r="G313" s="16">
        <v>3.1E-2</v>
      </c>
      <c r="H313" s="17">
        <f t="shared" si="24"/>
        <v>31</v>
      </c>
      <c r="I313" s="1">
        <f t="shared" si="25"/>
        <v>40.099042150065422</v>
      </c>
      <c r="J313" s="1">
        <f t="shared" si="26"/>
        <v>9.0990421500654222</v>
      </c>
      <c r="K313" s="1">
        <f t="shared" si="27"/>
        <v>29.933774568855238</v>
      </c>
      <c r="L313" s="1">
        <f t="shared" si="28"/>
        <v>23.141376000000005</v>
      </c>
      <c r="M313" s="1">
        <f t="shared" si="29"/>
        <v>6.7923985688552335</v>
      </c>
    </row>
    <row r="314" spans="1:13" x14ac:dyDescent="0.25">
      <c r="A314" s="1">
        <v>313</v>
      </c>
      <c r="B314" s="1" t="s">
        <v>52</v>
      </c>
      <c r="C314" s="1" t="s">
        <v>16</v>
      </c>
      <c r="D314" s="1">
        <v>19961128</v>
      </c>
      <c r="E314" s="15">
        <v>6.87</v>
      </c>
      <c r="F314" s="15">
        <v>0.16</v>
      </c>
      <c r="G314" s="16">
        <v>2.3E-2</v>
      </c>
      <c r="H314" s="17">
        <f t="shared" si="24"/>
        <v>23</v>
      </c>
      <c r="I314" s="1">
        <f t="shared" si="25"/>
        <v>33.530475455173189</v>
      </c>
      <c r="J314" s="1">
        <f t="shared" si="26"/>
        <v>10.530475455173189</v>
      </c>
      <c r="K314" s="1">
        <f t="shared" si="27"/>
        <v>19.902617254976242</v>
      </c>
      <c r="L314" s="1">
        <f t="shared" si="28"/>
        <v>13.652064000000001</v>
      </c>
      <c r="M314" s="1">
        <f t="shared" si="29"/>
        <v>6.250553254976241</v>
      </c>
    </row>
    <row r="315" spans="1:13" x14ac:dyDescent="0.25">
      <c r="A315" s="1">
        <v>314</v>
      </c>
      <c r="B315" s="1" t="s">
        <v>52</v>
      </c>
      <c r="C315" s="1" t="s">
        <v>16</v>
      </c>
      <c r="D315" s="1">
        <v>19961205</v>
      </c>
      <c r="E315" s="15">
        <v>10.91</v>
      </c>
      <c r="F315" s="15">
        <v>0.33</v>
      </c>
      <c r="G315" s="16">
        <v>0.03</v>
      </c>
      <c r="H315" s="17">
        <f t="shared" si="24"/>
        <v>30</v>
      </c>
      <c r="I315" s="1">
        <f t="shared" si="25"/>
        <v>48.105763232837049</v>
      </c>
      <c r="J315" s="1">
        <f t="shared" si="26"/>
        <v>18.105763232837049</v>
      </c>
      <c r="K315" s="1">
        <f t="shared" si="27"/>
        <v>45.345646961589793</v>
      </c>
      <c r="L315" s="1">
        <f t="shared" si="28"/>
        <v>28.27872</v>
      </c>
      <c r="M315" s="1">
        <f t="shared" si="29"/>
        <v>17.066926961589793</v>
      </c>
    </row>
    <row r="316" spans="1:13" x14ac:dyDescent="0.25">
      <c r="A316" s="1">
        <v>315</v>
      </c>
      <c r="B316" s="1" t="s">
        <v>52</v>
      </c>
      <c r="C316" s="1" t="s">
        <v>16</v>
      </c>
      <c r="D316" s="1">
        <v>19961215</v>
      </c>
      <c r="E316" s="15">
        <v>9</v>
      </c>
      <c r="F316" s="15">
        <v>0.19400000000000001</v>
      </c>
      <c r="G316" s="16">
        <v>2.1999999999999999E-2</v>
      </c>
      <c r="H316" s="17">
        <f t="shared" si="24"/>
        <v>22</v>
      </c>
      <c r="I316" s="1">
        <f t="shared" si="25"/>
        <v>41.397062823359981</v>
      </c>
      <c r="J316" s="1">
        <f t="shared" si="26"/>
        <v>19.397062823359981</v>
      </c>
      <c r="K316" s="1">
        <f t="shared" si="27"/>
        <v>32.190356051444724</v>
      </c>
      <c r="L316" s="1">
        <f t="shared" si="28"/>
        <v>17.107199999999999</v>
      </c>
      <c r="M316" s="1">
        <f t="shared" si="29"/>
        <v>15.083156051444725</v>
      </c>
    </row>
    <row r="317" spans="1:13" x14ac:dyDescent="0.25">
      <c r="A317" s="1">
        <v>316</v>
      </c>
      <c r="B317" s="1" t="s">
        <v>52</v>
      </c>
      <c r="C317" s="1" t="s">
        <v>16</v>
      </c>
      <c r="D317" s="1">
        <v>19970227</v>
      </c>
      <c r="E317" s="15">
        <v>5.86</v>
      </c>
      <c r="F317" s="15">
        <v>0.247</v>
      </c>
      <c r="G317" s="16">
        <v>4.2000000000000003E-2</v>
      </c>
      <c r="H317" s="17">
        <f t="shared" ref="H317:H378" si="30">G317*1000</f>
        <v>42</v>
      </c>
      <c r="I317" s="1">
        <f t="shared" si="25"/>
        <v>29.617334724730529</v>
      </c>
      <c r="J317" s="1">
        <f t="shared" si="26"/>
        <v>12.382665275269471</v>
      </c>
      <c r="K317" s="1">
        <f t="shared" si="27"/>
        <v>14.995375040469968</v>
      </c>
      <c r="L317" s="1">
        <f t="shared" si="28"/>
        <v>21.264768</v>
      </c>
      <c r="M317" s="1">
        <f t="shared" si="29"/>
        <v>6.2693929595300322</v>
      </c>
    </row>
    <row r="318" spans="1:13" x14ac:dyDescent="0.25">
      <c r="A318" s="1">
        <v>317</v>
      </c>
      <c r="B318" s="1" t="s">
        <v>52</v>
      </c>
      <c r="C318" s="1" t="s">
        <v>16</v>
      </c>
      <c r="D318" s="1">
        <v>19970319</v>
      </c>
      <c r="E318" s="15">
        <v>9.8699999999999992</v>
      </c>
      <c r="F318" s="15">
        <v>0.312</v>
      </c>
      <c r="G318" s="16">
        <v>3.2000000000000001E-2</v>
      </c>
      <c r="H318" s="17">
        <f t="shared" si="30"/>
        <v>32</v>
      </c>
      <c r="I318" s="1">
        <f t="shared" si="25"/>
        <v>44.488091983890619</v>
      </c>
      <c r="J318" s="1">
        <f t="shared" si="26"/>
        <v>12.488091983890619</v>
      </c>
      <c r="K318" s="1">
        <f t="shared" si="27"/>
        <v>37.93802122491843</v>
      </c>
      <c r="L318" s="1">
        <f t="shared" si="28"/>
        <v>27.288575999999999</v>
      </c>
      <c r="M318" s="1">
        <f t="shared" si="29"/>
        <v>10.649445224918431</v>
      </c>
    </row>
    <row r="319" spans="1:13" x14ac:dyDescent="0.25">
      <c r="A319" s="1">
        <v>318</v>
      </c>
      <c r="B319" s="1" t="s">
        <v>52</v>
      </c>
      <c r="C319" s="1" t="s">
        <v>16</v>
      </c>
      <c r="D319" s="1">
        <v>19970521</v>
      </c>
      <c r="E319" s="15">
        <v>5.17</v>
      </c>
      <c r="F319" s="15">
        <v>0.154</v>
      </c>
      <c r="G319" s="16">
        <v>0.03</v>
      </c>
      <c r="H319" s="17">
        <f t="shared" si="30"/>
        <v>30</v>
      </c>
      <c r="I319" s="1">
        <f t="shared" si="25"/>
        <v>26.858805478876057</v>
      </c>
      <c r="J319" s="1">
        <f t="shared" si="26"/>
        <v>3.1411945211239427</v>
      </c>
      <c r="K319" s="1">
        <f t="shared" si="27"/>
        <v>11.997506101748188</v>
      </c>
      <c r="L319" s="1">
        <f t="shared" si="28"/>
        <v>13.400640000000001</v>
      </c>
      <c r="M319" s="1">
        <f t="shared" si="29"/>
        <v>1.4031338982518129</v>
      </c>
    </row>
    <row r="320" spans="1:13" x14ac:dyDescent="0.25">
      <c r="A320" s="1">
        <v>319</v>
      </c>
      <c r="B320" s="1" t="s">
        <v>52</v>
      </c>
      <c r="C320" s="1" t="s">
        <v>16</v>
      </c>
      <c r="D320" s="1">
        <v>19970626</v>
      </c>
      <c r="E320" s="15">
        <v>6.7</v>
      </c>
      <c r="F320" s="15">
        <v>0.19900000000000001</v>
      </c>
      <c r="G320" s="16">
        <v>0.03</v>
      </c>
      <c r="H320" s="17">
        <f t="shared" si="30"/>
        <v>30</v>
      </c>
      <c r="I320" s="1">
        <f t="shared" si="25"/>
        <v>32.881184203658663</v>
      </c>
      <c r="J320" s="1">
        <f t="shared" si="26"/>
        <v>2.8811842036586626</v>
      </c>
      <c r="K320" s="1">
        <f t="shared" si="27"/>
        <v>19.03425991181393</v>
      </c>
      <c r="L320" s="1">
        <f t="shared" si="28"/>
        <v>17.366400000000002</v>
      </c>
      <c r="M320" s="1">
        <f t="shared" si="29"/>
        <v>1.6678599118139275</v>
      </c>
    </row>
    <row r="321" spans="1:13" x14ac:dyDescent="0.25">
      <c r="A321" s="1">
        <v>320</v>
      </c>
      <c r="B321" s="1" t="s">
        <v>52</v>
      </c>
      <c r="C321" s="1" t="s">
        <v>16</v>
      </c>
      <c r="D321" s="1">
        <v>19970723</v>
      </c>
      <c r="E321" s="15">
        <v>3.5</v>
      </c>
      <c r="F321" s="15">
        <v>0.105</v>
      </c>
      <c r="G321" s="16">
        <v>0.03</v>
      </c>
      <c r="H321" s="17">
        <f t="shared" si="30"/>
        <v>30</v>
      </c>
      <c r="I321" s="1">
        <f t="shared" si="25"/>
        <v>19.809311253316192</v>
      </c>
      <c r="J321" s="1">
        <f t="shared" si="26"/>
        <v>10.190688746683808</v>
      </c>
      <c r="K321" s="1">
        <f t="shared" si="27"/>
        <v>5.9903357230028167</v>
      </c>
      <c r="L321" s="1">
        <f t="shared" si="28"/>
        <v>9.072000000000001</v>
      </c>
      <c r="M321" s="1">
        <f t="shared" si="29"/>
        <v>3.0816642769971843</v>
      </c>
    </row>
    <row r="322" spans="1:13" x14ac:dyDescent="0.25">
      <c r="A322" s="1">
        <v>321</v>
      </c>
      <c r="B322" s="1" t="s">
        <v>52</v>
      </c>
      <c r="C322" s="1" t="s">
        <v>16</v>
      </c>
      <c r="D322" s="1">
        <v>19970828</v>
      </c>
      <c r="E322" s="15">
        <v>3.76</v>
      </c>
      <c r="F322" s="15">
        <v>0.14799999999999999</v>
      </c>
      <c r="G322" s="16">
        <v>3.9E-2</v>
      </c>
      <c r="H322" s="17">
        <f t="shared" si="30"/>
        <v>39</v>
      </c>
      <c r="I322" s="1">
        <f t="shared" si="25"/>
        <v>20.948612733871006</v>
      </c>
      <c r="J322" s="1">
        <f t="shared" si="26"/>
        <v>18.051387266128994</v>
      </c>
      <c r="K322" s="1">
        <f t="shared" si="27"/>
        <v>6.80545012717627</v>
      </c>
      <c r="L322" s="1">
        <f t="shared" si="28"/>
        <v>12.669696</v>
      </c>
      <c r="M322" s="1">
        <f t="shared" si="29"/>
        <v>5.8642458728237301</v>
      </c>
    </row>
    <row r="323" spans="1:13" x14ac:dyDescent="0.25">
      <c r="A323" s="1">
        <v>322</v>
      </c>
      <c r="B323" s="1" t="s">
        <v>52</v>
      </c>
      <c r="C323" s="1" t="s">
        <v>16</v>
      </c>
      <c r="D323" s="1">
        <v>19970922</v>
      </c>
      <c r="E323" s="15">
        <v>5.47</v>
      </c>
      <c r="F323" s="15">
        <v>0.24299999999999999</v>
      </c>
      <c r="G323" s="16">
        <v>4.3999999999999997E-2</v>
      </c>
      <c r="H323" s="17">
        <f t="shared" si="30"/>
        <v>44</v>
      </c>
      <c r="I323" s="1">
        <f t="shared" ref="I323:I386" si="31">+$O$2*E323^$O$3</f>
        <v>28.067516301042694</v>
      </c>
      <c r="J323" s="1">
        <f t="shared" ref="J323:J386" si="32">+ABS(H323-I323)</f>
        <v>15.932483698957306</v>
      </c>
      <c r="K323" s="1">
        <f t="shared" ref="K323:K386" si="33">0.0864*I323*E323</f>
        <v>13.264932744003186</v>
      </c>
      <c r="L323" s="1">
        <f t="shared" ref="L323:L386" si="34">0.0864*H323*E323</f>
        <v>20.794751999999999</v>
      </c>
      <c r="M323" s="1">
        <f t="shared" ref="M323:M386" si="35">ABS(L323-K323)</f>
        <v>7.5298192559968129</v>
      </c>
    </row>
    <row r="324" spans="1:13" x14ac:dyDescent="0.25">
      <c r="A324" s="1">
        <v>323</v>
      </c>
      <c r="B324" s="1" t="s">
        <v>52</v>
      </c>
      <c r="C324" s="1" t="s">
        <v>16</v>
      </c>
      <c r="D324" s="1">
        <v>19971023</v>
      </c>
      <c r="E324" s="15">
        <v>9.6999999999999993</v>
      </c>
      <c r="F324" s="15">
        <v>0.314</v>
      </c>
      <c r="G324" s="16">
        <v>3.2000000000000001E-2</v>
      </c>
      <c r="H324" s="17">
        <f t="shared" si="30"/>
        <v>32</v>
      </c>
      <c r="I324" s="1">
        <f t="shared" si="31"/>
        <v>43.888964612745518</v>
      </c>
      <c r="J324" s="1">
        <f t="shared" si="32"/>
        <v>11.888964612745518</v>
      </c>
      <c r="K324" s="1">
        <f t="shared" si="33"/>
        <v>36.782463462649766</v>
      </c>
      <c r="L324" s="1">
        <f t="shared" si="34"/>
        <v>26.818559999999998</v>
      </c>
      <c r="M324" s="1">
        <f t="shared" si="35"/>
        <v>9.9639034626497676</v>
      </c>
    </row>
    <row r="325" spans="1:13" x14ac:dyDescent="0.25">
      <c r="A325" s="1">
        <v>324</v>
      </c>
      <c r="B325" s="1" t="s">
        <v>52</v>
      </c>
      <c r="C325" s="1" t="s">
        <v>16</v>
      </c>
      <c r="D325" s="1">
        <v>19971127</v>
      </c>
      <c r="E325" s="15">
        <v>4.4400000000000004</v>
      </c>
      <c r="F325" s="15">
        <v>0.24</v>
      </c>
      <c r="G325" s="16">
        <v>5.3999999999999999E-2</v>
      </c>
      <c r="H325" s="17">
        <f t="shared" si="30"/>
        <v>54</v>
      </c>
      <c r="I325" s="1">
        <f t="shared" si="31"/>
        <v>23.850437172318998</v>
      </c>
      <c r="J325" s="1">
        <f t="shared" si="32"/>
        <v>30.149562827681002</v>
      </c>
      <c r="K325" s="1">
        <f t="shared" si="33"/>
        <v>9.1494093062963255</v>
      </c>
      <c r="L325" s="1">
        <f t="shared" si="34"/>
        <v>20.715264000000005</v>
      </c>
      <c r="M325" s="1">
        <f t="shared" si="35"/>
        <v>11.565854693703679</v>
      </c>
    </row>
    <row r="326" spans="1:13" x14ac:dyDescent="0.25">
      <c r="A326" s="1">
        <v>325</v>
      </c>
      <c r="B326" s="1" t="s">
        <v>52</v>
      </c>
      <c r="C326" s="1" t="s">
        <v>16</v>
      </c>
      <c r="D326" s="1">
        <v>19971211</v>
      </c>
      <c r="E326" s="15">
        <v>3.82</v>
      </c>
      <c r="F326" s="15">
        <v>6.5000000000000002E-2</v>
      </c>
      <c r="G326" s="16">
        <v>1.7000000000000001E-2</v>
      </c>
      <c r="H326" s="17">
        <f t="shared" si="30"/>
        <v>17</v>
      </c>
      <c r="I326" s="1">
        <f t="shared" si="31"/>
        <v>21.209035668984264</v>
      </c>
      <c r="J326" s="1">
        <f t="shared" si="32"/>
        <v>4.2090356689842636</v>
      </c>
      <c r="K326" s="1">
        <f t="shared" si="33"/>
        <v>6.9999998044769187</v>
      </c>
      <c r="L326" s="1">
        <f t="shared" si="34"/>
        <v>5.6108159999999998</v>
      </c>
      <c r="M326" s="1">
        <f t="shared" si="35"/>
        <v>1.3891838044769189</v>
      </c>
    </row>
    <row r="327" spans="1:13" x14ac:dyDescent="0.25">
      <c r="A327" s="1">
        <v>326</v>
      </c>
      <c r="B327" s="1" t="s">
        <v>52</v>
      </c>
      <c r="C327" s="1" t="s">
        <v>16</v>
      </c>
      <c r="D327" s="1">
        <v>19980130</v>
      </c>
      <c r="E327" s="15">
        <v>3.57</v>
      </c>
      <c r="F327" s="15">
        <v>0.63</v>
      </c>
      <c r="G327" s="16">
        <v>1.7999999999999999E-2</v>
      </c>
      <c r="H327" s="17">
        <f t="shared" si="30"/>
        <v>18</v>
      </c>
      <c r="I327" s="1">
        <f t="shared" si="31"/>
        <v>20.117821475856992</v>
      </c>
      <c r="J327" s="1">
        <f t="shared" si="32"/>
        <v>2.1178214758569922</v>
      </c>
      <c r="K327" s="1">
        <f t="shared" si="33"/>
        <v>6.205301798585138</v>
      </c>
      <c r="L327" s="1">
        <f t="shared" si="34"/>
        <v>5.5520640000000006</v>
      </c>
      <c r="M327" s="1">
        <f t="shared" si="35"/>
        <v>0.65323779858513742</v>
      </c>
    </row>
    <row r="328" spans="1:13" x14ac:dyDescent="0.25">
      <c r="A328" s="1">
        <v>327</v>
      </c>
      <c r="B328" s="1" t="s">
        <v>52</v>
      </c>
      <c r="C328" s="1" t="s">
        <v>16</v>
      </c>
      <c r="D328" s="1">
        <v>19980220</v>
      </c>
      <c r="E328" s="15">
        <v>8.33</v>
      </c>
      <c r="F328" s="15">
        <v>0.23499999999999999</v>
      </c>
      <c r="G328" s="16">
        <v>2.8000000000000001E-2</v>
      </c>
      <c r="H328" s="17">
        <f t="shared" si="30"/>
        <v>28</v>
      </c>
      <c r="I328" s="1">
        <f t="shared" si="31"/>
        <v>38.971761238945859</v>
      </c>
      <c r="J328" s="1">
        <f t="shared" si="32"/>
        <v>10.971761238945859</v>
      </c>
      <c r="K328" s="1">
        <f t="shared" si="33"/>
        <v>28.048444224804204</v>
      </c>
      <c r="L328" s="1">
        <f t="shared" si="34"/>
        <v>20.151935999999999</v>
      </c>
      <c r="M328" s="1">
        <f t="shared" si="35"/>
        <v>7.8965082248042044</v>
      </c>
    </row>
    <row r="329" spans="1:13" x14ac:dyDescent="0.25">
      <c r="A329" s="1">
        <v>328</v>
      </c>
      <c r="B329" s="1" t="s">
        <v>52</v>
      </c>
      <c r="C329" s="1" t="s">
        <v>16</v>
      </c>
      <c r="D329" s="1">
        <v>19980314</v>
      </c>
      <c r="E329" s="15">
        <v>7.59</v>
      </c>
      <c r="F329" s="15">
        <v>0.218</v>
      </c>
      <c r="G329" s="16">
        <v>2.9000000000000001E-2</v>
      </c>
      <c r="H329" s="17">
        <f t="shared" si="30"/>
        <v>29</v>
      </c>
      <c r="I329" s="1">
        <f t="shared" si="31"/>
        <v>36.242600843343567</v>
      </c>
      <c r="J329" s="1">
        <f t="shared" si="32"/>
        <v>7.2426008433435669</v>
      </c>
      <c r="K329" s="1">
        <f t="shared" si="33"/>
        <v>23.767027810644471</v>
      </c>
      <c r="L329" s="1">
        <f t="shared" si="34"/>
        <v>19.017504000000002</v>
      </c>
      <c r="M329" s="1">
        <f t="shared" si="35"/>
        <v>4.7495238106444688</v>
      </c>
    </row>
    <row r="330" spans="1:13" x14ac:dyDescent="0.25">
      <c r="A330" s="1">
        <v>329</v>
      </c>
      <c r="B330" s="1" t="s">
        <v>52</v>
      </c>
      <c r="C330" s="1" t="s">
        <v>16</v>
      </c>
      <c r="D330" s="1">
        <v>19980423</v>
      </c>
      <c r="E330" s="15">
        <v>8.0500000000000007</v>
      </c>
      <c r="F330" s="15">
        <v>0.27600000000000002</v>
      </c>
      <c r="G330" s="16">
        <v>3.4000000000000002E-2</v>
      </c>
      <c r="H330" s="17">
        <f t="shared" si="30"/>
        <v>34</v>
      </c>
      <c r="I330" s="1">
        <f t="shared" si="31"/>
        <v>37.945630998801875</v>
      </c>
      <c r="J330" s="1">
        <f t="shared" si="32"/>
        <v>3.9456309988018745</v>
      </c>
      <c r="K330" s="1">
        <f t="shared" si="33"/>
        <v>26.391945272286684</v>
      </c>
      <c r="L330" s="1">
        <f t="shared" si="34"/>
        <v>23.647680000000005</v>
      </c>
      <c r="M330" s="1">
        <f t="shared" si="35"/>
        <v>2.7442652722866789</v>
      </c>
    </row>
    <row r="331" spans="1:13" x14ac:dyDescent="0.25">
      <c r="A331" s="1">
        <v>330</v>
      </c>
      <c r="B331" s="1" t="s">
        <v>52</v>
      </c>
      <c r="C331" s="1" t="s">
        <v>16</v>
      </c>
      <c r="D331" s="1">
        <v>19980528</v>
      </c>
      <c r="E331" s="15">
        <v>17.420000000000002</v>
      </c>
      <c r="F331" s="15">
        <v>0.52800000000000002</v>
      </c>
      <c r="G331" s="16">
        <v>0.03</v>
      </c>
      <c r="H331" s="17">
        <f t="shared" si="30"/>
        <v>30</v>
      </c>
      <c r="I331" s="1">
        <f t="shared" si="31"/>
        <v>69.309481648756787</v>
      </c>
      <c r="J331" s="1">
        <f t="shared" si="32"/>
        <v>39.309481648756787</v>
      </c>
      <c r="K331" s="1">
        <f t="shared" si="33"/>
        <v>104.31686911576408</v>
      </c>
      <c r="L331" s="1">
        <f t="shared" si="34"/>
        <v>45.152640000000005</v>
      </c>
      <c r="M331" s="1">
        <f t="shared" si="35"/>
        <v>59.164229115764073</v>
      </c>
    </row>
    <row r="332" spans="1:13" x14ac:dyDescent="0.25">
      <c r="A332" s="1">
        <v>331</v>
      </c>
      <c r="B332" s="1" t="s">
        <v>52</v>
      </c>
      <c r="C332" s="1" t="s">
        <v>16</v>
      </c>
      <c r="D332" s="1">
        <v>19980625</v>
      </c>
      <c r="E332" s="15">
        <v>8.3360000000000003</v>
      </c>
      <c r="F332" s="15">
        <v>0.255</v>
      </c>
      <c r="G332" s="16">
        <v>3.1E-2</v>
      </c>
      <c r="H332" s="17">
        <f t="shared" si="30"/>
        <v>31</v>
      </c>
      <c r="I332" s="1">
        <f t="shared" si="31"/>
        <v>38.993666034507584</v>
      </c>
      <c r="J332" s="1">
        <f t="shared" si="32"/>
        <v>7.9936660345075836</v>
      </c>
      <c r="K332" s="1">
        <f t="shared" si="33"/>
        <v>28.084423685499814</v>
      </c>
      <c r="L332" s="1">
        <f t="shared" si="34"/>
        <v>22.327142400000003</v>
      </c>
      <c r="M332" s="1">
        <f t="shared" si="35"/>
        <v>5.7572812854998112</v>
      </c>
    </row>
    <row r="333" spans="1:13" x14ac:dyDescent="0.25">
      <c r="A333" s="1">
        <v>332</v>
      </c>
      <c r="B333" s="1" t="s">
        <v>52</v>
      </c>
      <c r="C333" s="1" t="s">
        <v>16</v>
      </c>
      <c r="D333" s="1">
        <v>19980723</v>
      </c>
      <c r="E333" s="15">
        <v>7.5869999999999997</v>
      </c>
      <c r="F333" s="15">
        <v>0.48299999999999998</v>
      </c>
      <c r="G333" s="16">
        <v>6.4000000000000001E-2</v>
      </c>
      <c r="H333" s="17">
        <f t="shared" si="30"/>
        <v>64</v>
      </c>
      <c r="I333" s="1">
        <f t="shared" si="31"/>
        <v>36.231421019870545</v>
      </c>
      <c r="J333" s="1">
        <f t="shared" si="32"/>
        <v>27.768578980129455</v>
      </c>
      <c r="K333" s="1">
        <f t="shared" si="33"/>
        <v>23.750305166398277</v>
      </c>
      <c r="L333" s="1">
        <f t="shared" si="34"/>
        <v>41.953075200000001</v>
      </c>
      <c r="M333" s="1">
        <f t="shared" si="35"/>
        <v>18.202770033601723</v>
      </c>
    </row>
    <row r="334" spans="1:13" x14ac:dyDescent="0.25">
      <c r="A334" s="1">
        <v>333</v>
      </c>
      <c r="B334" s="1" t="s">
        <v>52</v>
      </c>
      <c r="C334" s="1" t="s">
        <v>16</v>
      </c>
      <c r="D334" s="1">
        <v>19980826</v>
      </c>
      <c r="E334" s="15">
        <v>19.308</v>
      </c>
      <c r="F334" s="15">
        <v>1.349</v>
      </c>
      <c r="G334" s="16">
        <v>7.0000000000000007E-2</v>
      </c>
      <c r="H334" s="17">
        <f t="shared" si="30"/>
        <v>70</v>
      </c>
      <c r="I334" s="1">
        <f t="shared" si="31"/>
        <v>75.104862490783717</v>
      </c>
      <c r="J334" s="1">
        <f t="shared" si="32"/>
        <v>5.1048624907837166</v>
      </c>
      <c r="K334" s="1">
        <f t="shared" si="33"/>
        <v>125.2907727815853</v>
      </c>
      <c r="L334" s="1">
        <f t="shared" si="34"/>
        <v>116.774784</v>
      </c>
      <c r="M334" s="1">
        <f t="shared" si="35"/>
        <v>8.5159887815853068</v>
      </c>
    </row>
    <row r="335" spans="1:13" x14ac:dyDescent="0.25">
      <c r="A335" s="1">
        <v>334</v>
      </c>
      <c r="B335" s="1" t="s">
        <v>52</v>
      </c>
      <c r="C335" s="1" t="s">
        <v>16</v>
      </c>
      <c r="D335" s="1">
        <v>19980924</v>
      </c>
      <c r="E335" s="15">
        <v>18.527999999999999</v>
      </c>
      <c r="F335" s="15">
        <v>1.0549999999999999</v>
      </c>
      <c r="G335" s="16">
        <v>5.7000000000000002E-2</v>
      </c>
      <c r="H335" s="17">
        <f t="shared" si="30"/>
        <v>57</v>
      </c>
      <c r="I335" s="1">
        <f t="shared" si="31"/>
        <v>72.726396319555477</v>
      </c>
      <c r="J335" s="1">
        <f t="shared" si="32"/>
        <v>15.726396319555477</v>
      </c>
      <c r="K335" s="1">
        <f t="shared" si="33"/>
        <v>116.42181157515374</v>
      </c>
      <c r="L335" s="1">
        <f t="shared" si="34"/>
        <v>91.246694399999996</v>
      </c>
      <c r="M335" s="1">
        <f t="shared" si="35"/>
        <v>25.175117175153744</v>
      </c>
    </row>
    <row r="336" spans="1:13" x14ac:dyDescent="0.25">
      <c r="A336" s="1">
        <v>335</v>
      </c>
      <c r="B336" s="1" t="s">
        <v>52</v>
      </c>
      <c r="C336" s="1" t="s">
        <v>16</v>
      </c>
      <c r="D336" s="1">
        <v>19981021</v>
      </c>
      <c r="E336" s="15">
        <v>9.3960000000000008</v>
      </c>
      <c r="F336" s="15">
        <v>0.37</v>
      </c>
      <c r="G336" s="16">
        <v>3.9E-2</v>
      </c>
      <c r="H336" s="17">
        <f t="shared" si="30"/>
        <v>39</v>
      </c>
      <c r="I336" s="1">
        <f t="shared" si="31"/>
        <v>42.811791098140326</v>
      </c>
      <c r="J336" s="1">
        <f t="shared" si="32"/>
        <v>3.8117910981403256</v>
      </c>
      <c r="K336" s="1">
        <f t="shared" si="33"/>
        <v>34.755228503262131</v>
      </c>
      <c r="L336" s="1">
        <f t="shared" si="34"/>
        <v>31.660761600000004</v>
      </c>
      <c r="M336" s="1">
        <f t="shared" si="35"/>
        <v>3.094466903262127</v>
      </c>
    </row>
    <row r="337" spans="1:13" x14ac:dyDescent="0.25">
      <c r="A337" s="1">
        <v>336</v>
      </c>
      <c r="B337" s="1" t="s">
        <v>52</v>
      </c>
      <c r="C337" s="1" t="s">
        <v>16</v>
      </c>
      <c r="D337" s="1">
        <v>19990326</v>
      </c>
      <c r="E337" s="15">
        <v>10.404</v>
      </c>
      <c r="F337" s="15">
        <v>5.7000000000000002E-2</v>
      </c>
      <c r="G337" s="16">
        <v>1.4999999999999999E-2</v>
      </c>
      <c r="H337" s="17">
        <f t="shared" si="30"/>
        <v>15</v>
      </c>
      <c r="I337" s="1">
        <f t="shared" si="31"/>
        <v>46.355558954885304</v>
      </c>
      <c r="J337" s="1">
        <f t="shared" si="32"/>
        <v>31.355558954885304</v>
      </c>
      <c r="K337" s="1">
        <f t="shared" si="33"/>
        <v>41.669271535676543</v>
      </c>
      <c r="L337" s="1">
        <f t="shared" si="34"/>
        <v>13.483584</v>
      </c>
      <c r="M337" s="1">
        <f t="shared" si="35"/>
        <v>28.185687535676543</v>
      </c>
    </row>
    <row r="338" spans="1:13" x14ac:dyDescent="0.25">
      <c r="A338" s="1">
        <v>337</v>
      </c>
      <c r="B338" s="1" t="s">
        <v>52</v>
      </c>
      <c r="C338" s="1" t="s">
        <v>16</v>
      </c>
      <c r="D338" s="1">
        <v>19990425</v>
      </c>
      <c r="E338" s="15">
        <v>20.893999999999998</v>
      </c>
      <c r="F338" s="15">
        <v>2.9249999999999998</v>
      </c>
      <c r="G338" s="16">
        <v>0.14000000000000001</v>
      </c>
      <c r="H338" s="17">
        <f t="shared" si="30"/>
        <v>140</v>
      </c>
      <c r="I338" s="1">
        <f t="shared" si="31"/>
        <v>79.877326983261753</v>
      </c>
      <c r="J338" s="1">
        <f t="shared" si="32"/>
        <v>60.122673016738247</v>
      </c>
      <c r="K338" s="1">
        <f t="shared" si="33"/>
        <v>144.19787356698663</v>
      </c>
      <c r="L338" s="1">
        <f t="shared" si="34"/>
        <v>252.73382399999997</v>
      </c>
      <c r="M338" s="1">
        <f t="shared" si="35"/>
        <v>108.53595043301334</v>
      </c>
    </row>
    <row r="339" spans="1:13" x14ac:dyDescent="0.25">
      <c r="A339" s="1">
        <v>338</v>
      </c>
      <c r="B339" s="1" t="s">
        <v>52</v>
      </c>
      <c r="C339" s="1" t="s">
        <v>16</v>
      </c>
      <c r="D339" s="1">
        <v>19990526</v>
      </c>
      <c r="E339" s="15">
        <v>13.278</v>
      </c>
      <c r="F339" s="15">
        <v>0.33400000000000002</v>
      </c>
      <c r="G339" s="16">
        <v>2.5000000000000001E-2</v>
      </c>
      <c r="H339" s="17">
        <f t="shared" si="30"/>
        <v>25</v>
      </c>
      <c r="I339" s="1">
        <f t="shared" si="31"/>
        <v>56.075274123481606</v>
      </c>
      <c r="J339" s="1">
        <f t="shared" si="32"/>
        <v>31.075274123481606</v>
      </c>
      <c r="K339" s="1">
        <f t="shared" si="33"/>
        <v>64.330631119721275</v>
      </c>
      <c r="L339" s="1">
        <f t="shared" si="34"/>
        <v>28.680480000000003</v>
      </c>
      <c r="M339" s="1">
        <f t="shared" si="35"/>
        <v>35.650151119721272</v>
      </c>
    </row>
    <row r="340" spans="1:13" x14ac:dyDescent="0.25">
      <c r="A340" s="1">
        <v>339</v>
      </c>
      <c r="B340" s="1" t="s">
        <v>52</v>
      </c>
      <c r="C340" s="1" t="s">
        <v>16</v>
      </c>
      <c r="D340" s="1">
        <v>19990617</v>
      </c>
      <c r="E340" s="15">
        <v>12.791</v>
      </c>
      <c r="F340" s="15">
        <v>0.18099999999999999</v>
      </c>
      <c r="G340" s="16">
        <v>1.4E-2</v>
      </c>
      <c r="H340" s="17">
        <f t="shared" si="30"/>
        <v>14</v>
      </c>
      <c r="I340" s="1">
        <f t="shared" si="31"/>
        <v>54.463675316861107</v>
      </c>
      <c r="J340" s="1">
        <f t="shared" si="32"/>
        <v>40.463675316861107</v>
      </c>
      <c r="K340" s="1">
        <f t="shared" si="33"/>
        <v>60.190116852496651</v>
      </c>
      <c r="L340" s="1">
        <f t="shared" si="34"/>
        <v>15.471993600000001</v>
      </c>
      <c r="M340" s="1">
        <f t="shared" si="35"/>
        <v>44.718123252496653</v>
      </c>
    </row>
    <row r="341" spans="1:13" x14ac:dyDescent="0.25">
      <c r="A341" s="1">
        <v>340</v>
      </c>
      <c r="B341" s="1" t="s">
        <v>52</v>
      </c>
      <c r="C341" s="1" t="s">
        <v>16</v>
      </c>
      <c r="D341" s="1">
        <v>19990626</v>
      </c>
      <c r="E341" s="15">
        <v>13.278</v>
      </c>
      <c r="F341" s="15">
        <v>0.33400000000000002</v>
      </c>
      <c r="G341" s="16">
        <v>2.5000000000000001E-2</v>
      </c>
      <c r="H341" s="17">
        <f t="shared" si="30"/>
        <v>25</v>
      </c>
      <c r="I341" s="1">
        <f t="shared" si="31"/>
        <v>56.075274123481606</v>
      </c>
      <c r="J341" s="1">
        <f t="shared" si="32"/>
        <v>31.075274123481606</v>
      </c>
      <c r="K341" s="1">
        <f t="shared" si="33"/>
        <v>64.330631119721275</v>
      </c>
      <c r="L341" s="1">
        <f t="shared" si="34"/>
        <v>28.680480000000003</v>
      </c>
      <c r="M341" s="1">
        <f t="shared" si="35"/>
        <v>35.650151119721272</v>
      </c>
    </row>
    <row r="342" spans="1:13" x14ac:dyDescent="0.25">
      <c r="A342" s="1">
        <v>341</v>
      </c>
      <c r="B342" s="1" t="s">
        <v>52</v>
      </c>
      <c r="C342" s="1" t="s">
        <v>16</v>
      </c>
      <c r="D342" s="1">
        <v>19990721</v>
      </c>
      <c r="E342" s="15">
        <v>11.632</v>
      </c>
      <c r="F342" s="15">
        <v>0.38700000000000001</v>
      </c>
      <c r="G342" s="16">
        <v>3.3000000000000002E-2</v>
      </c>
      <c r="H342" s="17">
        <f t="shared" si="30"/>
        <v>33</v>
      </c>
      <c r="I342" s="1">
        <f t="shared" si="31"/>
        <v>50.572609426685744</v>
      </c>
      <c r="J342" s="1">
        <f t="shared" si="32"/>
        <v>17.572609426685744</v>
      </c>
      <c r="K342" s="1">
        <f t="shared" si="33"/>
        <v>50.825715222344421</v>
      </c>
      <c r="L342" s="1">
        <f t="shared" si="34"/>
        <v>33.165158399999996</v>
      </c>
      <c r="M342" s="1">
        <f t="shared" si="35"/>
        <v>17.660556822344425</v>
      </c>
    </row>
    <row r="343" spans="1:13" x14ac:dyDescent="0.25">
      <c r="A343" s="1">
        <v>342</v>
      </c>
      <c r="B343" s="1" t="s">
        <v>52</v>
      </c>
      <c r="C343" s="1" t="s">
        <v>16</v>
      </c>
      <c r="D343" s="1">
        <v>19990804</v>
      </c>
      <c r="E343" s="15">
        <v>6.4009999999999998</v>
      </c>
      <c r="F343" s="15">
        <v>0.21199999999999999</v>
      </c>
      <c r="G343" s="17">
        <v>3.3000000000000002E-2</v>
      </c>
      <c r="H343" s="17">
        <f t="shared" si="30"/>
        <v>33</v>
      </c>
      <c r="I343" s="1">
        <f t="shared" si="31"/>
        <v>31.730321931880308</v>
      </c>
      <c r="J343" s="1">
        <f t="shared" si="32"/>
        <v>1.269678068119692</v>
      </c>
      <c r="K343" s="1">
        <f t="shared" si="33"/>
        <v>17.548340315267449</v>
      </c>
      <c r="L343" s="1">
        <f t="shared" si="34"/>
        <v>18.250531199999998</v>
      </c>
      <c r="M343" s="1">
        <f t="shared" si="35"/>
        <v>0.70219088473254843</v>
      </c>
    </row>
    <row r="344" spans="1:13" x14ac:dyDescent="0.25">
      <c r="A344" s="1">
        <v>343</v>
      </c>
      <c r="B344" s="1" t="s">
        <v>52</v>
      </c>
      <c r="C344" s="1" t="s">
        <v>16</v>
      </c>
      <c r="D344" s="1">
        <v>19990917</v>
      </c>
      <c r="E344" s="15">
        <v>22.550999999999998</v>
      </c>
      <c r="F344" s="15">
        <v>1.1559999999999999</v>
      </c>
      <c r="G344" s="17">
        <v>5.0999999999999997E-2</v>
      </c>
      <c r="H344" s="17">
        <f t="shared" si="30"/>
        <v>51</v>
      </c>
      <c r="I344" s="1">
        <f t="shared" si="31"/>
        <v>84.779191048271784</v>
      </c>
      <c r="J344" s="1">
        <f t="shared" si="32"/>
        <v>33.779191048271784</v>
      </c>
      <c r="K344" s="1">
        <f t="shared" si="33"/>
        <v>165.18431842527545</v>
      </c>
      <c r="L344" s="1">
        <f t="shared" si="34"/>
        <v>99.3687264</v>
      </c>
      <c r="M344" s="1">
        <f t="shared" si="35"/>
        <v>65.81559202527545</v>
      </c>
    </row>
    <row r="345" spans="1:13" x14ac:dyDescent="0.25">
      <c r="A345" s="1">
        <v>344</v>
      </c>
      <c r="B345" s="1" t="s">
        <v>52</v>
      </c>
      <c r="C345" s="1" t="s">
        <v>16</v>
      </c>
      <c r="D345" s="1">
        <v>19991023</v>
      </c>
      <c r="E345" s="15">
        <v>21.399000000000001</v>
      </c>
      <c r="F345" s="15">
        <v>3.2890000000000001</v>
      </c>
      <c r="G345" s="17">
        <v>0.154</v>
      </c>
      <c r="H345" s="17">
        <f t="shared" si="30"/>
        <v>154</v>
      </c>
      <c r="I345" s="1">
        <f t="shared" si="31"/>
        <v>81.380011124711288</v>
      </c>
      <c r="J345" s="1">
        <f t="shared" si="32"/>
        <v>72.619988875288712</v>
      </c>
      <c r="K345" s="1">
        <f t="shared" si="33"/>
        <v>150.46135413618501</v>
      </c>
      <c r="L345" s="1">
        <f t="shared" si="34"/>
        <v>284.72653439999999</v>
      </c>
      <c r="M345" s="1">
        <f t="shared" si="35"/>
        <v>134.26518026381498</v>
      </c>
    </row>
    <row r="346" spans="1:13" x14ac:dyDescent="0.25">
      <c r="A346" s="1">
        <v>345</v>
      </c>
      <c r="B346" s="1" t="s">
        <v>52</v>
      </c>
      <c r="C346" s="1" t="s">
        <v>16</v>
      </c>
      <c r="D346" s="1">
        <v>19991130</v>
      </c>
      <c r="E346" s="15">
        <v>10.826000000000001</v>
      </c>
      <c r="F346" s="15">
        <v>0.318</v>
      </c>
      <c r="G346" s="17">
        <v>2.9000000000000001E-2</v>
      </c>
      <c r="H346" s="17">
        <f t="shared" si="30"/>
        <v>29</v>
      </c>
      <c r="I346" s="1">
        <f t="shared" si="31"/>
        <v>47.816470814689126</v>
      </c>
      <c r="J346" s="1">
        <f t="shared" si="32"/>
        <v>18.816470814689126</v>
      </c>
      <c r="K346" s="1">
        <f t="shared" si="33"/>
        <v>44.72592016664084</v>
      </c>
      <c r="L346" s="1">
        <f t="shared" si="34"/>
        <v>27.125625600000003</v>
      </c>
      <c r="M346" s="1">
        <f t="shared" si="35"/>
        <v>17.600294566640837</v>
      </c>
    </row>
    <row r="347" spans="1:13" x14ac:dyDescent="0.25">
      <c r="A347" s="1">
        <v>346</v>
      </c>
      <c r="B347" s="1" t="s">
        <v>53</v>
      </c>
      <c r="C347" s="1" t="s">
        <v>54</v>
      </c>
      <c r="D347" s="1">
        <v>19780621</v>
      </c>
      <c r="E347" s="18">
        <v>4.609</v>
      </c>
      <c r="F347" s="15">
        <v>0.54200000000000004</v>
      </c>
      <c r="G347" s="16">
        <v>0.11799999999999999</v>
      </c>
      <c r="H347" s="17">
        <f t="shared" si="30"/>
        <v>118</v>
      </c>
      <c r="I347" s="1">
        <f t="shared" si="31"/>
        <v>24.555984416320371</v>
      </c>
      <c r="J347" s="1">
        <f t="shared" si="32"/>
        <v>93.444015583679629</v>
      </c>
      <c r="K347" s="1">
        <f t="shared" si="33"/>
        <v>9.7786251799045001</v>
      </c>
      <c r="L347" s="1">
        <f t="shared" si="34"/>
        <v>46.989676799999998</v>
      </c>
      <c r="M347" s="1">
        <f t="shared" si="35"/>
        <v>37.211051620095496</v>
      </c>
    </row>
    <row r="348" spans="1:13" x14ac:dyDescent="0.25">
      <c r="A348" s="1">
        <v>347</v>
      </c>
      <c r="B348" s="1" t="s">
        <v>53</v>
      </c>
      <c r="C348" s="1" t="s">
        <v>54</v>
      </c>
      <c r="D348" s="1">
        <v>19781107</v>
      </c>
      <c r="E348" s="18">
        <v>5.3040000000000003</v>
      </c>
      <c r="F348" s="15">
        <v>0.79500000000000004</v>
      </c>
      <c r="G348" s="16">
        <v>0.14899999999999999</v>
      </c>
      <c r="H348" s="17">
        <f t="shared" si="30"/>
        <v>149</v>
      </c>
      <c r="I348" s="1">
        <f t="shared" si="31"/>
        <v>27.400548559571995</v>
      </c>
      <c r="J348" s="1">
        <f t="shared" si="32"/>
        <v>121.599451440428</v>
      </c>
      <c r="K348" s="1">
        <f t="shared" si="33"/>
        <v>12.556728825981397</v>
      </c>
      <c r="L348" s="1">
        <f t="shared" si="34"/>
        <v>68.281574400000011</v>
      </c>
      <c r="M348" s="1">
        <f t="shared" si="35"/>
        <v>55.724845574018616</v>
      </c>
    </row>
    <row r="349" spans="1:13" x14ac:dyDescent="0.25">
      <c r="A349" s="1">
        <v>348</v>
      </c>
      <c r="B349" s="1" t="s">
        <v>53</v>
      </c>
      <c r="C349" s="1" t="s">
        <v>54</v>
      </c>
      <c r="D349" s="1">
        <v>19781203</v>
      </c>
      <c r="E349" s="18">
        <v>3.3490000000000002</v>
      </c>
      <c r="F349" s="15">
        <v>9.9000000000000005E-2</v>
      </c>
      <c r="G349" s="16">
        <v>2.9000000000000001E-2</v>
      </c>
      <c r="H349" s="17">
        <f t="shared" si="30"/>
        <v>29</v>
      </c>
      <c r="I349" s="1">
        <f t="shared" si="31"/>
        <v>19.139141585115947</v>
      </c>
      <c r="J349" s="1">
        <f t="shared" si="32"/>
        <v>9.8608584148840528</v>
      </c>
      <c r="K349" s="1">
        <f t="shared" si="33"/>
        <v>5.5379795185630067</v>
      </c>
      <c r="L349" s="1">
        <f t="shared" si="34"/>
        <v>8.3912544000000011</v>
      </c>
      <c r="M349" s="1">
        <f t="shared" si="35"/>
        <v>2.8532748814369944</v>
      </c>
    </row>
    <row r="350" spans="1:13" x14ac:dyDescent="0.25">
      <c r="A350" s="1">
        <v>349</v>
      </c>
      <c r="B350" s="1" t="s">
        <v>53</v>
      </c>
      <c r="C350" s="1" t="s">
        <v>54</v>
      </c>
      <c r="D350" s="1">
        <v>19790211</v>
      </c>
      <c r="E350" s="18">
        <v>1.3959999999999999</v>
      </c>
      <c r="F350" s="15">
        <v>2.5999999999999999E-2</v>
      </c>
      <c r="G350" s="16">
        <v>1.7999999999999999E-2</v>
      </c>
      <c r="H350" s="17">
        <f t="shared" si="30"/>
        <v>18</v>
      </c>
      <c r="I350" s="1">
        <f t="shared" si="31"/>
        <v>9.6682362579799115</v>
      </c>
      <c r="J350" s="1">
        <f t="shared" si="32"/>
        <v>8.3317637420200885</v>
      </c>
      <c r="K350" s="1">
        <f t="shared" si="33"/>
        <v>1.1661285153144922</v>
      </c>
      <c r="L350" s="1">
        <f t="shared" si="34"/>
        <v>2.1710592000000002</v>
      </c>
      <c r="M350" s="1">
        <f t="shared" si="35"/>
        <v>1.0049306846855079</v>
      </c>
    </row>
    <row r="351" spans="1:13" x14ac:dyDescent="0.25">
      <c r="A351" s="1">
        <v>350</v>
      </c>
      <c r="B351" s="1" t="s">
        <v>53</v>
      </c>
      <c r="C351" s="1" t="s">
        <v>54</v>
      </c>
      <c r="D351" s="1">
        <v>19790218</v>
      </c>
      <c r="E351" s="18">
        <v>1.107</v>
      </c>
      <c r="F351" s="15">
        <v>7.4999999999999997E-2</v>
      </c>
      <c r="G351" s="16">
        <v>6.7000000000000004E-2</v>
      </c>
      <c r="H351" s="17">
        <f t="shared" si="30"/>
        <v>67</v>
      </c>
      <c r="I351" s="1">
        <f t="shared" si="31"/>
        <v>8.0673607423549072</v>
      </c>
      <c r="J351" s="1">
        <f t="shared" si="32"/>
        <v>58.932639257645093</v>
      </c>
      <c r="K351" s="1">
        <f t="shared" si="33"/>
        <v>0.77160110473038657</v>
      </c>
      <c r="L351" s="1">
        <f t="shared" si="34"/>
        <v>6.4082015999999999</v>
      </c>
      <c r="M351" s="1">
        <f t="shared" si="35"/>
        <v>5.6366004952696134</v>
      </c>
    </row>
    <row r="352" spans="1:13" x14ac:dyDescent="0.25">
      <c r="A352" s="1">
        <v>351</v>
      </c>
      <c r="B352" s="1" t="s">
        <v>53</v>
      </c>
      <c r="C352" s="1" t="s">
        <v>54</v>
      </c>
      <c r="D352" s="1">
        <v>19790515</v>
      </c>
      <c r="E352" s="18">
        <v>3.6989999999999998</v>
      </c>
      <c r="F352" s="15">
        <v>0.54200000000000004</v>
      </c>
      <c r="G352" s="16">
        <v>0.14799999999999999</v>
      </c>
      <c r="H352" s="17">
        <f t="shared" si="30"/>
        <v>148</v>
      </c>
      <c r="I352" s="1">
        <f t="shared" si="31"/>
        <v>20.682912099025728</v>
      </c>
      <c r="J352" s="1">
        <f t="shared" si="32"/>
        <v>127.31708790097427</v>
      </c>
      <c r="K352" s="1">
        <f t="shared" si="33"/>
        <v>6.6101263362111888</v>
      </c>
      <c r="L352" s="1">
        <f t="shared" si="34"/>
        <v>47.299852799999996</v>
      </c>
      <c r="M352" s="1">
        <f t="shared" si="35"/>
        <v>40.689726463788809</v>
      </c>
    </row>
    <row r="353" spans="1:13" x14ac:dyDescent="0.25">
      <c r="A353" s="1">
        <v>352</v>
      </c>
      <c r="B353" s="1" t="s">
        <v>53</v>
      </c>
      <c r="C353" s="1" t="s">
        <v>54</v>
      </c>
      <c r="D353" s="1">
        <v>19790525</v>
      </c>
      <c r="E353" s="18">
        <v>4.7690000000000001</v>
      </c>
      <c r="F353" s="15">
        <v>0.248</v>
      </c>
      <c r="G353" s="16">
        <v>5.1999999999999998E-2</v>
      </c>
      <c r="H353" s="17">
        <f t="shared" si="30"/>
        <v>52</v>
      </c>
      <c r="I353" s="1">
        <f t="shared" si="31"/>
        <v>25.218738392257794</v>
      </c>
      <c r="J353" s="1">
        <f t="shared" si="32"/>
        <v>26.781261607742206</v>
      </c>
      <c r="K353" s="1">
        <f t="shared" si="33"/>
        <v>10.39116931712733</v>
      </c>
      <c r="L353" s="1">
        <f t="shared" si="34"/>
        <v>21.426163200000001</v>
      </c>
      <c r="M353" s="1">
        <f t="shared" si="35"/>
        <v>11.034993882872671</v>
      </c>
    </row>
    <row r="354" spans="1:13" x14ac:dyDescent="0.25">
      <c r="A354" s="1">
        <v>353</v>
      </c>
      <c r="B354" s="1" t="s">
        <v>53</v>
      </c>
      <c r="C354" s="1" t="s">
        <v>54</v>
      </c>
      <c r="D354" s="1">
        <v>19790822</v>
      </c>
      <c r="E354" s="18">
        <v>1.887</v>
      </c>
      <c r="F354" s="15">
        <v>5.2999999999999999E-2</v>
      </c>
      <c r="G354" s="16">
        <v>2.8000000000000001E-2</v>
      </c>
      <c r="H354" s="17">
        <f t="shared" si="30"/>
        <v>28</v>
      </c>
      <c r="I354" s="1">
        <f t="shared" si="31"/>
        <v>12.231819534400913</v>
      </c>
      <c r="J354" s="1">
        <f t="shared" si="32"/>
        <v>15.768180465599087</v>
      </c>
      <c r="K354" s="1">
        <f t="shared" si="33"/>
        <v>1.994236715066215</v>
      </c>
      <c r="L354" s="1">
        <f t="shared" si="34"/>
        <v>4.5650304000000004</v>
      </c>
      <c r="M354" s="1">
        <f t="shared" si="35"/>
        <v>2.5707936849337854</v>
      </c>
    </row>
    <row r="355" spans="1:13" x14ac:dyDescent="0.25">
      <c r="A355" s="1">
        <v>354</v>
      </c>
      <c r="B355" s="1" t="s">
        <v>53</v>
      </c>
      <c r="C355" s="1" t="s">
        <v>54</v>
      </c>
      <c r="D355" s="1">
        <v>19791004</v>
      </c>
      <c r="E355" s="18">
        <v>4.1859999999999999</v>
      </c>
      <c r="F355" s="15">
        <v>1.764</v>
      </c>
      <c r="G355" s="16">
        <v>0.42099999999999999</v>
      </c>
      <c r="H355" s="17">
        <f t="shared" si="30"/>
        <v>421</v>
      </c>
      <c r="I355" s="1">
        <f t="shared" si="31"/>
        <v>22.778797221210322</v>
      </c>
      <c r="J355" s="1">
        <f t="shared" si="32"/>
        <v>398.22120277878969</v>
      </c>
      <c r="K355" s="1">
        <f t="shared" si="33"/>
        <v>8.2384167025140265</v>
      </c>
      <c r="L355" s="1">
        <f t="shared" si="34"/>
        <v>152.26323840000001</v>
      </c>
      <c r="M355" s="1">
        <f t="shared" si="35"/>
        <v>144.02482169748598</v>
      </c>
    </row>
    <row r="356" spans="1:13" x14ac:dyDescent="0.25">
      <c r="A356" s="1">
        <v>355</v>
      </c>
      <c r="B356" s="1" t="s">
        <v>53</v>
      </c>
      <c r="C356" s="1" t="s">
        <v>54</v>
      </c>
      <c r="D356" s="1">
        <v>19791216</v>
      </c>
      <c r="E356" s="18">
        <v>3.59</v>
      </c>
      <c r="F356" s="15">
        <v>4.8000000000000001E-2</v>
      </c>
      <c r="G356" s="16">
        <v>1.2999999999999999E-2</v>
      </c>
      <c r="H356" s="17">
        <f t="shared" si="30"/>
        <v>13</v>
      </c>
      <c r="I356" s="1">
        <f t="shared" si="31"/>
        <v>20.205722385434086</v>
      </c>
      <c r="J356" s="1">
        <f t="shared" si="32"/>
        <v>7.2057223854340862</v>
      </c>
      <c r="K356" s="1">
        <f t="shared" si="33"/>
        <v>6.2673301466244036</v>
      </c>
      <c r="L356" s="1">
        <f t="shared" si="34"/>
        <v>4.0322879999999994</v>
      </c>
      <c r="M356" s="1">
        <f t="shared" si="35"/>
        <v>2.2350421466244041</v>
      </c>
    </row>
    <row r="357" spans="1:13" x14ac:dyDescent="0.25">
      <c r="A357" s="1">
        <v>356</v>
      </c>
      <c r="B357" s="1" t="s">
        <v>53</v>
      </c>
      <c r="C357" s="1" t="s">
        <v>54</v>
      </c>
      <c r="D357" s="1">
        <v>19800321</v>
      </c>
      <c r="E357" s="18">
        <v>1.1120000000000001</v>
      </c>
      <c r="F357" s="15">
        <v>4.1000000000000002E-2</v>
      </c>
      <c r="G357" s="16">
        <v>3.6999999999999998E-2</v>
      </c>
      <c r="H357" s="17">
        <f t="shared" si="30"/>
        <v>37</v>
      </c>
      <c r="I357" s="1">
        <f t="shared" si="31"/>
        <v>8.095782836982421</v>
      </c>
      <c r="J357" s="1">
        <f t="shared" si="32"/>
        <v>28.904217163017577</v>
      </c>
      <c r="K357" s="1">
        <f t="shared" si="33"/>
        <v>0.77781690847219276</v>
      </c>
      <c r="L357" s="1">
        <f t="shared" si="34"/>
        <v>3.5548416000000005</v>
      </c>
      <c r="M357" s="1">
        <f t="shared" si="35"/>
        <v>2.7770246915278078</v>
      </c>
    </row>
    <row r="358" spans="1:13" x14ac:dyDescent="0.25">
      <c r="A358" s="1">
        <v>357</v>
      </c>
      <c r="B358" s="1" t="s">
        <v>53</v>
      </c>
      <c r="C358" s="1" t="s">
        <v>54</v>
      </c>
      <c r="D358" s="1">
        <v>19800526</v>
      </c>
      <c r="E358" s="18">
        <v>1.946</v>
      </c>
      <c r="F358" s="15">
        <v>0.12</v>
      </c>
      <c r="G358" s="16">
        <v>6.2E-2</v>
      </c>
      <c r="H358" s="17">
        <f t="shared" si="30"/>
        <v>62</v>
      </c>
      <c r="I358" s="1">
        <f t="shared" si="31"/>
        <v>12.529269280314923</v>
      </c>
      <c r="J358" s="1">
        <f t="shared" si="32"/>
        <v>49.470730719685079</v>
      </c>
      <c r="K358" s="1">
        <f t="shared" si="33"/>
        <v>2.1066011728841816</v>
      </c>
      <c r="L358" s="1">
        <f t="shared" si="34"/>
        <v>10.4243328</v>
      </c>
      <c r="M358" s="1">
        <f t="shared" si="35"/>
        <v>8.317731627115819</v>
      </c>
    </row>
    <row r="359" spans="1:13" x14ac:dyDescent="0.25">
      <c r="A359" s="1">
        <v>358</v>
      </c>
      <c r="B359" s="1" t="s">
        <v>53</v>
      </c>
      <c r="C359" s="1" t="s">
        <v>54</v>
      </c>
      <c r="D359" s="1">
        <v>19800731</v>
      </c>
      <c r="E359" s="18">
        <v>2.645</v>
      </c>
      <c r="F359" s="15">
        <v>0.14699999999999999</v>
      </c>
      <c r="G359" s="16">
        <v>5.6000000000000001E-2</v>
      </c>
      <c r="H359" s="17">
        <f t="shared" si="30"/>
        <v>56</v>
      </c>
      <c r="I359" s="1">
        <f t="shared" si="31"/>
        <v>15.919875678300263</v>
      </c>
      <c r="J359" s="1">
        <f t="shared" si="32"/>
        <v>40.080124321699735</v>
      </c>
      <c r="K359" s="1">
        <f t="shared" si="33"/>
        <v>3.638137349010603</v>
      </c>
      <c r="L359" s="1">
        <f t="shared" si="34"/>
        <v>12.797568</v>
      </c>
      <c r="M359" s="1">
        <f t="shared" si="35"/>
        <v>9.1594306509893961</v>
      </c>
    </row>
    <row r="360" spans="1:13" x14ac:dyDescent="0.25">
      <c r="A360" s="1">
        <v>359</v>
      </c>
      <c r="B360" s="1" t="s">
        <v>53</v>
      </c>
      <c r="C360" s="1" t="s">
        <v>54</v>
      </c>
      <c r="D360" s="1">
        <v>19800905</v>
      </c>
      <c r="E360" s="18">
        <v>1.931</v>
      </c>
      <c r="F360" s="15">
        <v>6.0999999999999999E-2</v>
      </c>
      <c r="G360" s="16">
        <v>3.2000000000000001E-2</v>
      </c>
      <c r="H360" s="17">
        <f t="shared" si="30"/>
        <v>32</v>
      </c>
      <c r="I360" s="1">
        <f t="shared" si="31"/>
        <v>12.45383652121239</v>
      </c>
      <c r="J360" s="1">
        <f t="shared" si="32"/>
        <v>19.546163478787612</v>
      </c>
      <c r="K360" s="1">
        <f t="shared" si="33"/>
        <v>2.0777781590606414</v>
      </c>
      <c r="L360" s="1">
        <f t="shared" si="34"/>
        <v>5.3388288000000008</v>
      </c>
      <c r="M360" s="1">
        <f t="shared" si="35"/>
        <v>3.2610506409393594</v>
      </c>
    </row>
    <row r="361" spans="1:13" x14ac:dyDescent="0.25">
      <c r="A361" s="1">
        <v>360</v>
      </c>
      <c r="B361" s="1" t="s">
        <v>53</v>
      </c>
      <c r="C361" s="1" t="s">
        <v>54</v>
      </c>
      <c r="D361" s="1">
        <v>19810216</v>
      </c>
      <c r="E361" s="18">
        <v>1.6319999999999999</v>
      </c>
      <c r="F361" s="15">
        <v>0.14499999999999999</v>
      </c>
      <c r="G361" s="16">
        <v>8.8999999999999996E-2</v>
      </c>
      <c r="H361" s="17">
        <f t="shared" si="30"/>
        <v>89</v>
      </c>
      <c r="I361" s="1">
        <f t="shared" si="31"/>
        <v>10.921580283697635</v>
      </c>
      <c r="J361" s="1">
        <f t="shared" si="32"/>
        <v>78.078419716302363</v>
      </c>
      <c r="K361" s="1">
        <f t="shared" si="33"/>
        <v>1.5399952435867283</v>
      </c>
      <c r="L361" s="1">
        <f t="shared" si="34"/>
        <v>12.5494272</v>
      </c>
      <c r="M361" s="1">
        <f t="shared" si="35"/>
        <v>11.009431956413271</v>
      </c>
    </row>
    <row r="362" spans="1:13" x14ac:dyDescent="0.25">
      <c r="A362" s="1">
        <v>361</v>
      </c>
      <c r="B362" s="1" t="s">
        <v>53</v>
      </c>
      <c r="C362" s="1" t="s">
        <v>54</v>
      </c>
      <c r="D362" s="1">
        <v>19810405</v>
      </c>
      <c r="E362" s="18">
        <v>2.09</v>
      </c>
      <c r="F362" s="15">
        <v>0.32300000000000001</v>
      </c>
      <c r="G362" s="16">
        <v>0.154</v>
      </c>
      <c r="H362" s="17">
        <f t="shared" si="30"/>
        <v>154</v>
      </c>
      <c r="I362" s="1">
        <f t="shared" si="31"/>
        <v>13.247100641175969</v>
      </c>
      <c r="J362" s="1">
        <f t="shared" si="32"/>
        <v>140.75289935882404</v>
      </c>
      <c r="K362" s="1">
        <f t="shared" si="33"/>
        <v>2.392108445380992</v>
      </c>
      <c r="L362" s="1">
        <f t="shared" si="34"/>
        <v>27.808703999999999</v>
      </c>
      <c r="M362" s="1">
        <f t="shared" si="35"/>
        <v>25.416595554619008</v>
      </c>
    </row>
    <row r="363" spans="1:13" x14ac:dyDescent="0.25">
      <c r="A363" s="1">
        <v>362</v>
      </c>
      <c r="B363" s="1" t="s">
        <v>53</v>
      </c>
      <c r="C363" s="1" t="s">
        <v>54</v>
      </c>
      <c r="D363" s="1">
        <v>19810815</v>
      </c>
      <c r="E363" s="18">
        <v>1.4470000000000001</v>
      </c>
      <c r="F363" s="15">
        <v>0.14599999999999999</v>
      </c>
      <c r="G363" s="16">
        <v>0.10100000000000001</v>
      </c>
      <c r="H363" s="17">
        <f t="shared" si="30"/>
        <v>101</v>
      </c>
      <c r="I363" s="1">
        <f t="shared" si="31"/>
        <v>9.9427911197816954</v>
      </c>
      <c r="J363" s="1">
        <f t="shared" si="32"/>
        <v>91.057208880218298</v>
      </c>
      <c r="K363" s="1">
        <f t="shared" si="33"/>
        <v>1.2430557000280036</v>
      </c>
      <c r="L363" s="1">
        <f t="shared" si="34"/>
        <v>12.627100800000001</v>
      </c>
      <c r="M363" s="1">
        <f t="shared" si="35"/>
        <v>11.384045099971997</v>
      </c>
    </row>
    <row r="364" spans="1:13" x14ac:dyDescent="0.25">
      <c r="A364" s="1">
        <v>363</v>
      </c>
      <c r="B364" s="1" t="s">
        <v>53</v>
      </c>
      <c r="C364" s="1" t="s">
        <v>54</v>
      </c>
      <c r="D364" s="1">
        <v>19810831</v>
      </c>
      <c r="E364" s="18">
        <v>1.25</v>
      </c>
      <c r="F364" s="15">
        <v>0.05</v>
      </c>
      <c r="G364" s="16">
        <v>0.04</v>
      </c>
      <c r="H364" s="17">
        <f t="shared" si="30"/>
        <v>40</v>
      </c>
      <c r="I364" s="1">
        <f t="shared" si="31"/>
        <v>8.8696656338213717</v>
      </c>
      <c r="J364" s="1">
        <f t="shared" si="32"/>
        <v>31.13033436617863</v>
      </c>
      <c r="K364" s="1">
        <f t="shared" si="33"/>
        <v>0.95792388845270815</v>
      </c>
      <c r="L364" s="1">
        <f t="shared" si="34"/>
        <v>4.32</v>
      </c>
      <c r="M364" s="1">
        <f t="shared" si="35"/>
        <v>3.3620761115472924</v>
      </c>
    </row>
    <row r="365" spans="1:13" x14ac:dyDescent="0.25">
      <c r="A365" s="1">
        <v>364</v>
      </c>
      <c r="B365" s="1" t="s">
        <v>53</v>
      </c>
      <c r="C365" s="1" t="s">
        <v>54</v>
      </c>
      <c r="D365" s="1">
        <v>19810927</v>
      </c>
      <c r="E365" s="18">
        <v>1.7110000000000001</v>
      </c>
      <c r="F365" s="15">
        <v>0.16300000000000001</v>
      </c>
      <c r="G365" s="16">
        <v>9.6000000000000002E-2</v>
      </c>
      <c r="H365" s="17">
        <f t="shared" si="30"/>
        <v>96</v>
      </c>
      <c r="I365" s="1">
        <f t="shared" si="31"/>
        <v>11.332010846147513</v>
      </c>
      <c r="J365" s="1">
        <f t="shared" si="32"/>
        <v>84.667989153852488</v>
      </c>
      <c r="K365" s="1">
        <f t="shared" si="33"/>
        <v>1.6752156961903255</v>
      </c>
      <c r="L365" s="1">
        <f t="shared" si="34"/>
        <v>14.191718399999999</v>
      </c>
      <c r="M365" s="1">
        <f t="shared" si="35"/>
        <v>12.516502703809675</v>
      </c>
    </row>
    <row r="366" spans="1:13" x14ac:dyDescent="0.25">
      <c r="A366" s="1">
        <v>365</v>
      </c>
      <c r="B366" s="1" t="s">
        <v>53</v>
      </c>
      <c r="C366" s="1" t="s">
        <v>54</v>
      </c>
      <c r="D366" s="1">
        <v>19820815</v>
      </c>
      <c r="E366" s="18">
        <v>1.4470000000000001</v>
      </c>
      <c r="F366" s="15">
        <v>0.14599999999999999</v>
      </c>
      <c r="G366" s="16">
        <v>0.10100000000000001</v>
      </c>
      <c r="H366" s="17">
        <f t="shared" si="30"/>
        <v>101</v>
      </c>
      <c r="I366" s="1">
        <f t="shared" si="31"/>
        <v>9.9427911197816954</v>
      </c>
      <c r="J366" s="1">
        <f t="shared" si="32"/>
        <v>91.057208880218298</v>
      </c>
      <c r="K366" s="1">
        <f t="shared" si="33"/>
        <v>1.2430557000280036</v>
      </c>
      <c r="L366" s="1">
        <f t="shared" si="34"/>
        <v>12.627100800000001</v>
      </c>
      <c r="M366" s="1">
        <f t="shared" si="35"/>
        <v>11.384045099971997</v>
      </c>
    </row>
    <row r="367" spans="1:13" x14ac:dyDescent="0.25">
      <c r="A367" s="1">
        <v>366</v>
      </c>
      <c r="B367" s="1" t="s">
        <v>53</v>
      </c>
      <c r="C367" s="1" t="s">
        <v>54</v>
      </c>
      <c r="D367" s="1">
        <v>19820831</v>
      </c>
      <c r="E367" s="18">
        <v>1.25</v>
      </c>
      <c r="F367" s="15">
        <v>0.05</v>
      </c>
      <c r="G367" s="16">
        <v>0.04</v>
      </c>
      <c r="H367" s="17">
        <f t="shared" si="30"/>
        <v>40</v>
      </c>
      <c r="I367" s="1">
        <f t="shared" si="31"/>
        <v>8.8696656338213717</v>
      </c>
      <c r="J367" s="1">
        <f t="shared" si="32"/>
        <v>31.13033436617863</v>
      </c>
      <c r="K367" s="1">
        <f t="shared" si="33"/>
        <v>0.95792388845270815</v>
      </c>
      <c r="L367" s="1">
        <f t="shared" si="34"/>
        <v>4.32</v>
      </c>
      <c r="M367" s="1">
        <f t="shared" si="35"/>
        <v>3.3620761115472924</v>
      </c>
    </row>
    <row r="368" spans="1:13" x14ac:dyDescent="0.25">
      <c r="A368" s="1">
        <v>367</v>
      </c>
      <c r="B368" s="1" t="s">
        <v>53</v>
      </c>
      <c r="C368" s="1" t="s">
        <v>54</v>
      </c>
      <c r="D368" s="1">
        <v>19820927</v>
      </c>
      <c r="E368" s="18">
        <v>1.7110000000000001</v>
      </c>
      <c r="F368" s="15">
        <v>0.16300000000000001</v>
      </c>
      <c r="G368" s="16">
        <v>9.6000000000000002E-2</v>
      </c>
      <c r="H368" s="17">
        <f t="shared" si="30"/>
        <v>96</v>
      </c>
      <c r="I368" s="1">
        <f t="shared" si="31"/>
        <v>11.332010846147513</v>
      </c>
      <c r="J368" s="1">
        <f t="shared" si="32"/>
        <v>84.667989153852488</v>
      </c>
      <c r="K368" s="1">
        <f t="shared" si="33"/>
        <v>1.6752156961903255</v>
      </c>
      <c r="L368" s="1">
        <f t="shared" si="34"/>
        <v>14.191718399999999</v>
      </c>
      <c r="M368" s="1">
        <f t="shared" si="35"/>
        <v>12.516502703809675</v>
      </c>
    </row>
    <row r="369" spans="1:13" x14ac:dyDescent="0.25">
      <c r="A369" s="1">
        <v>368</v>
      </c>
      <c r="B369" s="1" t="s">
        <v>53</v>
      </c>
      <c r="C369" s="1" t="s">
        <v>54</v>
      </c>
      <c r="D369" s="1">
        <v>19821111</v>
      </c>
      <c r="E369" s="18">
        <v>3.23</v>
      </c>
      <c r="F369" s="15">
        <v>0.09</v>
      </c>
      <c r="G369" s="16">
        <v>2.8000000000000001E-2</v>
      </c>
      <c r="H369" s="17">
        <f t="shared" si="30"/>
        <v>28</v>
      </c>
      <c r="I369" s="1">
        <f t="shared" si="31"/>
        <v>18.606313000525464</v>
      </c>
      <c r="J369" s="1">
        <f t="shared" si="32"/>
        <v>9.3936869994745358</v>
      </c>
      <c r="K369" s="1">
        <f t="shared" si="33"/>
        <v>5.1925009816826426</v>
      </c>
      <c r="L369" s="1">
        <f t="shared" si="34"/>
        <v>7.8140159999999996</v>
      </c>
      <c r="M369" s="1">
        <f t="shared" si="35"/>
        <v>2.621515018317357</v>
      </c>
    </row>
    <row r="370" spans="1:13" x14ac:dyDescent="0.25">
      <c r="A370" s="1">
        <v>369</v>
      </c>
      <c r="B370" s="1" t="s">
        <v>53</v>
      </c>
      <c r="C370" s="1" t="s">
        <v>54</v>
      </c>
      <c r="D370" s="1">
        <v>19821214</v>
      </c>
      <c r="E370" s="18">
        <v>2.89</v>
      </c>
      <c r="F370" s="15">
        <v>8.6999999999999994E-2</v>
      </c>
      <c r="G370" s="16">
        <v>0.03</v>
      </c>
      <c r="H370" s="17">
        <f t="shared" si="30"/>
        <v>30</v>
      </c>
      <c r="I370" s="1">
        <f t="shared" si="31"/>
        <v>17.059384214376074</v>
      </c>
      <c r="J370" s="1">
        <f t="shared" si="32"/>
        <v>12.940615785623926</v>
      </c>
      <c r="K370" s="1">
        <f t="shared" si="33"/>
        <v>4.2596600007928487</v>
      </c>
      <c r="L370" s="1">
        <f t="shared" si="34"/>
        <v>7.4908800000000006</v>
      </c>
      <c r="M370" s="1">
        <f t="shared" si="35"/>
        <v>3.231219999207152</v>
      </c>
    </row>
    <row r="371" spans="1:13" x14ac:dyDescent="0.25">
      <c r="A371" s="1">
        <v>370</v>
      </c>
      <c r="B371" s="1" t="s">
        <v>53</v>
      </c>
      <c r="C371" s="1" t="s">
        <v>54</v>
      </c>
      <c r="D371" s="1">
        <v>19830209</v>
      </c>
      <c r="E371" s="18">
        <v>1.4</v>
      </c>
      <c r="F371" s="15">
        <v>8.6999999999999994E-2</v>
      </c>
      <c r="G371" s="16">
        <v>6.2E-2</v>
      </c>
      <c r="H371" s="17">
        <f t="shared" si="30"/>
        <v>62</v>
      </c>
      <c r="I371" s="1">
        <f t="shared" si="31"/>
        <v>9.6898486377827471</v>
      </c>
      <c r="J371" s="1">
        <f t="shared" si="32"/>
        <v>52.310151362217255</v>
      </c>
      <c r="K371" s="1">
        <f t="shared" si="33"/>
        <v>1.1720840912262012</v>
      </c>
      <c r="L371" s="1">
        <f t="shared" si="34"/>
        <v>7.4995200000000004</v>
      </c>
      <c r="M371" s="1">
        <f t="shared" si="35"/>
        <v>6.3274359087737988</v>
      </c>
    </row>
    <row r="372" spans="1:13" x14ac:dyDescent="0.25">
      <c r="A372" s="1">
        <v>371</v>
      </c>
      <c r="B372" s="1" t="s">
        <v>53</v>
      </c>
      <c r="C372" s="1" t="s">
        <v>54</v>
      </c>
      <c r="D372" s="1">
        <v>19830322</v>
      </c>
      <c r="E372" s="18">
        <v>1.02</v>
      </c>
      <c r="F372" s="15">
        <v>0.04</v>
      </c>
      <c r="G372" s="16">
        <v>0.04</v>
      </c>
      <c r="H372" s="17">
        <f t="shared" si="30"/>
        <v>40</v>
      </c>
      <c r="I372" s="1">
        <f t="shared" si="31"/>
        <v>7.5681590088164441</v>
      </c>
      <c r="J372" s="1">
        <f t="shared" si="32"/>
        <v>32.431840991183556</v>
      </c>
      <c r="K372" s="1">
        <f t="shared" si="33"/>
        <v>0.66696671712897559</v>
      </c>
      <c r="L372" s="1">
        <f t="shared" si="34"/>
        <v>3.5251200000000003</v>
      </c>
      <c r="M372" s="1">
        <f t="shared" si="35"/>
        <v>2.8581532828710245</v>
      </c>
    </row>
    <row r="373" spans="1:13" x14ac:dyDescent="0.25">
      <c r="A373" s="1">
        <v>372</v>
      </c>
      <c r="B373" s="1" t="s">
        <v>53</v>
      </c>
      <c r="C373" s="1" t="s">
        <v>54</v>
      </c>
      <c r="D373" s="1">
        <v>19830428</v>
      </c>
      <c r="E373" s="18">
        <v>5.41</v>
      </c>
      <c r="F373" s="15">
        <v>6.8280000000000003</v>
      </c>
      <c r="G373" s="16">
        <v>1.2629999999999999</v>
      </c>
      <c r="H373" s="17">
        <f t="shared" si="30"/>
        <v>1263</v>
      </c>
      <c r="I373" s="1">
        <f t="shared" si="31"/>
        <v>27.826963589676062</v>
      </c>
      <c r="J373" s="1">
        <f t="shared" si="32"/>
        <v>1235.1730364103239</v>
      </c>
      <c r="K373" s="1">
        <f t="shared" si="33"/>
        <v>13.006990628940745</v>
      </c>
      <c r="L373" s="1">
        <f t="shared" si="34"/>
        <v>590.35651200000007</v>
      </c>
      <c r="M373" s="1">
        <f t="shared" si="35"/>
        <v>577.34952137105927</v>
      </c>
    </row>
    <row r="374" spans="1:13" x14ac:dyDescent="0.25">
      <c r="A374" s="1">
        <v>373</v>
      </c>
      <c r="B374" s="1" t="s">
        <v>53</v>
      </c>
      <c r="C374" s="1" t="s">
        <v>54</v>
      </c>
      <c r="D374" s="1">
        <v>19830518</v>
      </c>
      <c r="E374" s="18">
        <v>9.3800000000000008</v>
      </c>
      <c r="F374" s="15">
        <v>6.6580000000000004</v>
      </c>
      <c r="G374" s="16">
        <v>0.70899999999999996</v>
      </c>
      <c r="H374" s="17">
        <f t="shared" si="30"/>
        <v>709</v>
      </c>
      <c r="I374" s="1">
        <f t="shared" si="31"/>
        <v>42.754887610808417</v>
      </c>
      <c r="J374" s="1">
        <f t="shared" si="32"/>
        <v>666.2451123891916</v>
      </c>
      <c r="K374" s="1">
        <f t="shared" si="33"/>
        <v>34.649929076202689</v>
      </c>
      <c r="L374" s="1">
        <f t="shared" si="34"/>
        <v>574.59628800000007</v>
      </c>
      <c r="M374" s="1">
        <f t="shared" si="35"/>
        <v>539.94635892379733</v>
      </c>
    </row>
    <row r="375" spans="1:13" x14ac:dyDescent="0.25">
      <c r="A375" s="1">
        <v>374</v>
      </c>
      <c r="B375" s="1" t="s">
        <v>53</v>
      </c>
      <c r="C375" s="1" t="s">
        <v>54</v>
      </c>
      <c r="D375" s="1">
        <v>19830701</v>
      </c>
      <c r="E375" s="18">
        <v>1.95</v>
      </c>
      <c r="F375" s="15">
        <v>9.6000000000000002E-2</v>
      </c>
      <c r="G375" s="16">
        <v>4.9000000000000002E-2</v>
      </c>
      <c r="H375" s="17">
        <f t="shared" si="30"/>
        <v>49</v>
      </c>
      <c r="I375" s="1">
        <f t="shared" si="31"/>
        <v>12.549363086667931</v>
      </c>
      <c r="J375" s="1">
        <f t="shared" si="32"/>
        <v>36.450636913332069</v>
      </c>
      <c r="K375" s="1">
        <f t="shared" si="33"/>
        <v>2.1143166928418133</v>
      </c>
      <c r="L375" s="1">
        <f t="shared" si="34"/>
        <v>8.2555200000000006</v>
      </c>
      <c r="M375" s="1">
        <f t="shared" si="35"/>
        <v>6.1412033071581877</v>
      </c>
    </row>
    <row r="376" spans="1:13" x14ac:dyDescent="0.25">
      <c r="A376" s="1">
        <v>375</v>
      </c>
      <c r="B376" s="1" t="s">
        <v>53</v>
      </c>
      <c r="C376" s="1" t="s">
        <v>54</v>
      </c>
      <c r="D376" s="1">
        <v>19830801</v>
      </c>
      <c r="E376" s="18">
        <v>3.96</v>
      </c>
      <c r="F376" s="15">
        <v>0.438</v>
      </c>
      <c r="G376" s="16">
        <v>0.111</v>
      </c>
      <c r="H376" s="17">
        <f t="shared" si="30"/>
        <v>111</v>
      </c>
      <c r="I376" s="1">
        <f t="shared" si="31"/>
        <v>21.813230932126576</v>
      </c>
      <c r="J376" s="1">
        <f t="shared" si="32"/>
        <v>89.186769067873428</v>
      </c>
      <c r="K376" s="1">
        <f t="shared" si="33"/>
        <v>7.463266084041515</v>
      </c>
      <c r="L376" s="1">
        <f t="shared" si="34"/>
        <v>37.977983999999999</v>
      </c>
      <c r="M376" s="1">
        <f t="shared" si="35"/>
        <v>30.514717915958485</v>
      </c>
    </row>
    <row r="377" spans="1:13" x14ac:dyDescent="0.25">
      <c r="A377" s="1">
        <v>376</v>
      </c>
      <c r="B377" s="1" t="s">
        <v>53</v>
      </c>
      <c r="C377" s="1" t="s">
        <v>54</v>
      </c>
      <c r="D377" s="1">
        <v>19830911</v>
      </c>
      <c r="E377" s="18">
        <v>4.5199999999999996</v>
      </c>
      <c r="F377" s="15">
        <v>0.625</v>
      </c>
      <c r="G377" s="16">
        <v>0.13800000000000001</v>
      </c>
      <c r="H377" s="17">
        <f t="shared" si="30"/>
        <v>138</v>
      </c>
      <c r="I377" s="1">
        <f t="shared" si="31"/>
        <v>24.185145729252014</v>
      </c>
      <c r="J377" s="1">
        <f t="shared" si="32"/>
        <v>113.81485427074799</v>
      </c>
      <c r="K377" s="1">
        <f t="shared" si="33"/>
        <v>9.4449765913533295</v>
      </c>
      <c r="L377" s="1">
        <f t="shared" si="34"/>
        <v>53.892864000000003</v>
      </c>
      <c r="M377" s="1">
        <f t="shared" si="35"/>
        <v>44.447887408646672</v>
      </c>
    </row>
    <row r="378" spans="1:13" x14ac:dyDescent="0.25">
      <c r="A378" s="1">
        <v>377</v>
      </c>
      <c r="B378" s="1" t="s">
        <v>53</v>
      </c>
      <c r="C378" s="1" t="s">
        <v>54</v>
      </c>
      <c r="D378" s="1">
        <v>19831101</v>
      </c>
      <c r="E378" s="18">
        <v>5.24</v>
      </c>
      <c r="F378" s="15">
        <v>0.26300000000000001</v>
      </c>
      <c r="G378" s="16">
        <v>0.05</v>
      </c>
      <c r="H378" s="17">
        <f t="shared" si="30"/>
        <v>50</v>
      </c>
      <c r="I378" s="1">
        <f t="shared" si="31"/>
        <v>27.142185258501947</v>
      </c>
      <c r="J378" s="1">
        <f t="shared" si="32"/>
        <v>22.857814741498053</v>
      </c>
      <c r="K378" s="1">
        <f t="shared" si="33"/>
        <v>12.288244385193138</v>
      </c>
      <c r="L378" s="1">
        <f t="shared" si="34"/>
        <v>22.636800000000001</v>
      </c>
      <c r="M378" s="1">
        <f t="shared" si="35"/>
        <v>10.348555614806862</v>
      </c>
    </row>
    <row r="379" spans="1:13" x14ac:dyDescent="0.25">
      <c r="A379" s="1">
        <v>378</v>
      </c>
      <c r="B379" s="1" t="s">
        <v>53</v>
      </c>
      <c r="C379" s="1" t="s">
        <v>54</v>
      </c>
      <c r="D379" s="1">
        <v>19840128</v>
      </c>
      <c r="E379" s="18">
        <v>2.5499999999999998</v>
      </c>
      <c r="F379" s="15">
        <v>6.9000000000000006E-2</v>
      </c>
      <c r="G379" s="16">
        <v>2.7E-2</v>
      </c>
      <c r="H379" s="17">
        <f t="shared" ref="H379:H440" si="36">G379*1000</f>
        <v>27</v>
      </c>
      <c r="I379" s="1">
        <f t="shared" si="31"/>
        <v>15.471863702355924</v>
      </c>
      <c r="J379" s="1">
        <f t="shared" si="32"/>
        <v>11.528136297644076</v>
      </c>
      <c r="K379" s="1">
        <f t="shared" si="33"/>
        <v>3.4087610109030573</v>
      </c>
      <c r="L379" s="1">
        <f t="shared" si="34"/>
        <v>5.9486400000000001</v>
      </c>
      <c r="M379" s="1">
        <f t="shared" si="35"/>
        <v>2.5398789890969429</v>
      </c>
    </row>
    <row r="380" spans="1:13" x14ac:dyDescent="0.25">
      <c r="A380" s="1">
        <v>379</v>
      </c>
      <c r="B380" s="1" t="s">
        <v>53</v>
      </c>
      <c r="C380" s="1" t="s">
        <v>54</v>
      </c>
      <c r="D380" s="1">
        <v>19840302</v>
      </c>
      <c r="E380" s="18">
        <v>2.5299999999999998</v>
      </c>
      <c r="F380" s="15">
        <v>0.26500000000000001</v>
      </c>
      <c r="G380" s="16">
        <v>0.105</v>
      </c>
      <c r="H380" s="17">
        <f t="shared" si="36"/>
        <v>105</v>
      </c>
      <c r="I380" s="1">
        <f t="shared" si="31"/>
        <v>15.377081947171712</v>
      </c>
      <c r="J380" s="1">
        <f t="shared" si="32"/>
        <v>89.622918052828282</v>
      </c>
      <c r="K380" s="1">
        <f t="shared" si="33"/>
        <v>3.3613070969961591</v>
      </c>
      <c r="L380" s="1">
        <f t="shared" si="34"/>
        <v>22.952159999999999</v>
      </c>
      <c r="M380" s="1">
        <f t="shared" si="35"/>
        <v>19.590852903003839</v>
      </c>
    </row>
    <row r="381" spans="1:13" x14ac:dyDescent="0.25">
      <c r="A381" s="1">
        <v>380</v>
      </c>
      <c r="B381" s="1" t="s">
        <v>53</v>
      </c>
      <c r="C381" s="1" t="s">
        <v>54</v>
      </c>
      <c r="D381" s="1">
        <v>19840409</v>
      </c>
      <c r="E381" s="18">
        <v>1.38</v>
      </c>
      <c r="F381" s="15">
        <v>2.3E-2</v>
      </c>
      <c r="G381" s="16">
        <v>1.7000000000000001E-2</v>
      </c>
      <c r="H381" s="17">
        <f t="shared" si="36"/>
        <v>17</v>
      </c>
      <c r="I381" s="1">
        <f t="shared" si="31"/>
        <v>9.5816502265534407</v>
      </c>
      <c r="J381" s="1">
        <f t="shared" si="32"/>
        <v>7.4183497734465593</v>
      </c>
      <c r="K381" s="1">
        <f t="shared" si="33"/>
        <v>1.1424393198124196</v>
      </c>
      <c r="L381" s="1">
        <f t="shared" si="34"/>
        <v>2.0269439999999999</v>
      </c>
      <c r="M381" s="1">
        <f t="shared" si="35"/>
        <v>0.88450468018758022</v>
      </c>
    </row>
    <row r="382" spans="1:13" x14ac:dyDescent="0.25">
      <c r="A382" s="1">
        <v>381</v>
      </c>
      <c r="B382" s="1" t="s">
        <v>53</v>
      </c>
      <c r="C382" s="1" t="s">
        <v>54</v>
      </c>
      <c r="D382" s="1">
        <v>19840610</v>
      </c>
      <c r="E382" s="18">
        <v>7.7</v>
      </c>
      <c r="F382" s="15">
        <v>0.48399999999999999</v>
      </c>
      <c r="G382" s="16">
        <v>6.3E-2</v>
      </c>
      <c r="H382" s="17">
        <f t="shared" si="36"/>
        <v>63</v>
      </c>
      <c r="I382" s="1">
        <f t="shared" si="31"/>
        <v>36.651861433883646</v>
      </c>
      <c r="J382" s="1">
        <f t="shared" si="32"/>
        <v>26.348138566116354</v>
      </c>
      <c r="K382" s="1">
        <f t="shared" si="33"/>
        <v>24.383750374734113</v>
      </c>
      <c r="L382" s="1">
        <f t="shared" si="34"/>
        <v>41.912640000000003</v>
      </c>
      <c r="M382" s="1">
        <f t="shared" si="35"/>
        <v>17.52888962526589</v>
      </c>
    </row>
    <row r="383" spans="1:13" x14ac:dyDescent="0.25">
      <c r="A383" s="1">
        <v>382</v>
      </c>
      <c r="B383" s="1" t="s">
        <v>53</v>
      </c>
      <c r="C383" s="1" t="s">
        <v>54</v>
      </c>
      <c r="D383" s="1">
        <v>19840905</v>
      </c>
      <c r="E383" s="18">
        <v>4.01</v>
      </c>
      <c r="F383" s="15">
        <v>0.84399999999999997</v>
      </c>
      <c r="G383" s="16">
        <v>0.21</v>
      </c>
      <c r="H383" s="17">
        <f t="shared" si="36"/>
        <v>210</v>
      </c>
      <c r="I383" s="1">
        <f t="shared" si="31"/>
        <v>22.027871911744949</v>
      </c>
      <c r="J383" s="1">
        <f t="shared" si="32"/>
        <v>187.97212808825506</v>
      </c>
      <c r="K383" s="1">
        <f t="shared" si="33"/>
        <v>7.6318646140308015</v>
      </c>
      <c r="L383" s="1">
        <f t="shared" si="34"/>
        <v>72.757440000000003</v>
      </c>
      <c r="M383" s="1">
        <f t="shared" si="35"/>
        <v>65.125575385969199</v>
      </c>
    </row>
    <row r="384" spans="1:13" x14ac:dyDescent="0.25">
      <c r="A384" s="1">
        <v>383</v>
      </c>
      <c r="B384" s="1" t="s">
        <v>53</v>
      </c>
      <c r="C384" s="1" t="s">
        <v>54</v>
      </c>
      <c r="D384" s="1">
        <v>19840927</v>
      </c>
      <c r="E384" s="18">
        <v>6.78</v>
      </c>
      <c r="F384" s="15">
        <v>0.55200000000000005</v>
      </c>
      <c r="G384" s="16">
        <v>8.1000000000000003E-2</v>
      </c>
      <c r="H384" s="17">
        <f t="shared" si="36"/>
        <v>81</v>
      </c>
      <c r="I384" s="1">
        <f t="shared" si="31"/>
        <v>33.187178189907762</v>
      </c>
      <c r="J384" s="1">
        <f t="shared" si="32"/>
        <v>47.812821810092238</v>
      </c>
      <c r="K384" s="1">
        <f t="shared" si="33"/>
        <v>19.44078348622245</v>
      </c>
      <c r="L384" s="1">
        <f t="shared" si="34"/>
        <v>47.449152000000005</v>
      </c>
      <c r="M384" s="1">
        <f t="shared" si="35"/>
        <v>28.008368513777555</v>
      </c>
    </row>
    <row r="385" spans="1:13" x14ac:dyDescent="0.25">
      <c r="A385" s="1">
        <v>384</v>
      </c>
      <c r="B385" s="1" t="s">
        <v>53</v>
      </c>
      <c r="C385" s="1" t="s">
        <v>54</v>
      </c>
      <c r="D385" s="1">
        <v>19841205</v>
      </c>
      <c r="E385" s="18">
        <v>4.68</v>
      </c>
      <c r="F385" s="15">
        <v>1.5680000000000001</v>
      </c>
      <c r="G385" s="16">
        <v>0.33500000000000002</v>
      </c>
      <c r="H385" s="17">
        <f t="shared" si="36"/>
        <v>335</v>
      </c>
      <c r="I385" s="1">
        <f t="shared" si="31"/>
        <v>24.850694922869923</v>
      </c>
      <c r="J385" s="1">
        <f t="shared" si="32"/>
        <v>310.14930507713007</v>
      </c>
      <c r="K385" s="1">
        <f t="shared" si="33"/>
        <v>10.048428193452299</v>
      </c>
      <c r="L385" s="1">
        <f t="shared" si="34"/>
        <v>135.45792</v>
      </c>
      <c r="M385" s="1">
        <f t="shared" si="35"/>
        <v>125.40949180654771</v>
      </c>
    </row>
    <row r="386" spans="1:13" x14ac:dyDescent="0.25">
      <c r="A386" s="1">
        <v>385</v>
      </c>
      <c r="B386" s="1" t="s">
        <v>53</v>
      </c>
      <c r="C386" s="1" t="s">
        <v>54</v>
      </c>
      <c r="D386" s="1">
        <v>19850125</v>
      </c>
      <c r="E386" s="18">
        <v>2.23</v>
      </c>
      <c r="F386" s="15">
        <v>0.34399999999999997</v>
      </c>
      <c r="G386" s="16">
        <v>0.154</v>
      </c>
      <c r="H386" s="17">
        <f t="shared" si="36"/>
        <v>154</v>
      </c>
      <c r="I386" s="1">
        <f t="shared" si="31"/>
        <v>13.934641153762408</v>
      </c>
      <c r="J386" s="1">
        <f t="shared" si="32"/>
        <v>140.06535884623759</v>
      </c>
      <c r="K386" s="1">
        <f t="shared" si="33"/>
        <v>2.6848151803777105</v>
      </c>
      <c r="L386" s="1">
        <f t="shared" si="34"/>
        <v>29.671488</v>
      </c>
      <c r="M386" s="1">
        <f t="shared" si="35"/>
        <v>26.986672819622289</v>
      </c>
    </row>
    <row r="387" spans="1:13" x14ac:dyDescent="0.25">
      <c r="A387" s="1">
        <v>386</v>
      </c>
      <c r="B387" s="1" t="s">
        <v>53</v>
      </c>
      <c r="C387" s="1" t="s">
        <v>54</v>
      </c>
      <c r="D387" s="1">
        <v>19850218</v>
      </c>
      <c r="E387" s="18">
        <v>1.48</v>
      </c>
      <c r="F387" s="15">
        <v>2.8000000000000001E-2</v>
      </c>
      <c r="G387" s="16">
        <v>1.9E-2</v>
      </c>
      <c r="H387" s="17">
        <f t="shared" si="36"/>
        <v>19</v>
      </c>
      <c r="I387" s="1">
        <f t="shared" ref="I387:I450" si="37">+$O$2*E387^$O$3</f>
        <v>10.119310378961892</v>
      </c>
      <c r="J387" s="1">
        <f t="shared" ref="J387:J450" si="38">+ABS(H387-I387)</f>
        <v>8.8806896210381083</v>
      </c>
      <c r="K387" s="1">
        <f t="shared" ref="K387:K450" si="39">0.0864*I387*E387</f>
        <v>1.2939764567786152</v>
      </c>
      <c r="L387" s="1">
        <f t="shared" ref="L387:L450" si="40">0.0864*H387*E387</f>
        <v>2.4295680000000002</v>
      </c>
      <c r="M387" s="1">
        <f t="shared" ref="M387:M450" si="41">ABS(L387-K387)</f>
        <v>1.135591543221385</v>
      </c>
    </row>
    <row r="388" spans="1:13" x14ac:dyDescent="0.25">
      <c r="A388" s="1">
        <v>387</v>
      </c>
      <c r="B388" s="1" t="s">
        <v>53</v>
      </c>
      <c r="C388" s="1" t="s">
        <v>54</v>
      </c>
      <c r="D388" s="1">
        <v>19850603</v>
      </c>
      <c r="E388" s="18">
        <v>6.33</v>
      </c>
      <c r="F388" s="15">
        <v>0.745</v>
      </c>
      <c r="G388" s="16">
        <v>0.11799999999999999</v>
      </c>
      <c r="H388" s="17">
        <f t="shared" si="36"/>
        <v>118</v>
      </c>
      <c r="I388" s="1">
        <f t="shared" si="37"/>
        <v>31.455321570507351</v>
      </c>
      <c r="J388" s="1">
        <f t="shared" si="38"/>
        <v>86.544678429492649</v>
      </c>
      <c r="K388" s="1">
        <f t="shared" si="39"/>
        <v>17.203292830769318</v>
      </c>
      <c r="L388" s="1">
        <f t="shared" si="40"/>
        <v>64.535616000000005</v>
      </c>
      <c r="M388" s="1">
        <f t="shared" si="41"/>
        <v>47.33232316923069</v>
      </c>
    </row>
    <row r="389" spans="1:13" x14ac:dyDescent="0.25">
      <c r="A389" s="1">
        <v>388</v>
      </c>
      <c r="B389" s="1" t="s">
        <v>53</v>
      </c>
      <c r="C389" s="1" t="s">
        <v>54</v>
      </c>
      <c r="D389" s="1">
        <v>19850615</v>
      </c>
      <c r="E389" s="18">
        <v>2.58</v>
      </c>
      <c r="F389" s="15">
        <v>0.11899999999999999</v>
      </c>
      <c r="G389" s="16">
        <v>4.5999999999999999E-2</v>
      </c>
      <c r="H389" s="17">
        <f t="shared" si="36"/>
        <v>46</v>
      </c>
      <c r="I389" s="1">
        <f t="shared" si="37"/>
        <v>15.613730990198572</v>
      </c>
      <c r="J389" s="1">
        <f t="shared" si="38"/>
        <v>30.386269009801428</v>
      </c>
      <c r="K389" s="1">
        <f t="shared" si="39"/>
        <v>3.4804880024871445</v>
      </c>
      <c r="L389" s="1">
        <f t="shared" si="40"/>
        <v>10.253952</v>
      </c>
      <c r="M389" s="1">
        <f t="shared" si="41"/>
        <v>6.7734639975128559</v>
      </c>
    </row>
    <row r="390" spans="1:13" x14ac:dyDescent="0.25">
      <c r="A390" s="1">
        <v>389</v>
      </c>
      <c r="B390" s="1" t="s">
        <v>53</v>
      </c>
      <c r="C390" s="1" t="s">
        <v>54</v>
      </c>
      <c r="D390" s="1">
        <v>19850829</v>
      </c>
      <c r="E390" s="18">
        <v>6.36</v>
      </c>
      <c r="F390" s="15">
        <v>0.55200000000000005</v>
      </c>
      <c r="G390" s="16">
        <v>8.6999999999999994E-2</v>
      </c>
      <c r="H390" s="17">
        <f t="shared" si="36"/>
        <v>87</v>
      </c>
      <c r="I390" s="1">
        <f t="shared" si="37"/>
        <v>31.571601112557833</v>
      </c>
      <c r="J390" s="1">
        <f t="shared" si="38"/>
        <v>55.428398887442171</v>
      </c>
      <c r="K390" s="1">
        <f t="shared" si="39"/>
        <v>17.348721097754979</v>
      </c>
      <c r="L390" s="1">
        <f t="shared" si="40"/>
        <v>47.806848000000009</v>
      </c>
      <c r="M390" s="1">
        <f t="shared" si="41"/>
        <v>30.458126902245031</v>
      </c>
    </row>
    <row r="391" spans="1:13" x14ac:dyDescent="0.25">
      <c r="A391" s="1">
        <v>390</v>
      </c>
      <c r="B391" s="1" t="s">
        <v>53</v>
      </c>
      <c r="C391" s="1" t="s">
        <v>54</v>
      </c>
      <c r="D391" s="1">
        <v>19850921</v>
      </c>
      <c r="E391" s="18">
        <v>5.3</v>
      </c>
      <c r="F391" s="15">
        <v>0.55900000000000005</v>
      </c>
      <c r="G391" s="16">
        <v>0.105</v>
      </c>
      <c r="H391" s="17">
        <f t="shared" si="36"/>
        <v>105</v>
      </c>
      <c r="I391" s="1">
        <f t="shared" si="37"/>
        <v>27.384420988456139</v>
      </c>
      <c r="J391" s="1">
        <f t="shared" si="38"/>
        <v>77.615579011543858</v>
      </c>
      <c r="K391" s="1">
        <f t="shared" si="39"/>
        <v>12.539874059033837</v>
      </c>
      <c r="L391" s="1">
        <f t="shared" si="40"/>
        <v>48.081600000000002</v>
      </c>
      <c r="M391" s="1">
        <f t="shared" si="41"/>
        <v>35.541725940966167</v>
      </c>
    </row>
    <row r="392" spans="1:13" x14ac:dyDescent="0.25">
      <c r="A392" s="1">
        <v>391</v>
      </c>
      <c r="B392" s="1" t="s">
        <v>53</v>
      </c>
      <c r="C392" s="1" t="s">
        <v>54</v>
      </c>
      <c r="D392" s="1">
        <v>19851026</v>
      </c>
      <c r="E392" s="18">
        <v>5.05</v>
      </c>
      <c r="F392" s="15">
        <v>2.5710000000000002</v>
      </c>
      <c r="G392" s="16">
        <v>0.50900000000000001</v>
      </c>
      <c r="H392" s="17">
        <f t="shared" si="36"/>
        <v>509</v>
      </c>
      <c r="I392" s="1">
        <f t="shared" si="37"/>
        <v>26.371040490061922</v>
      </c>
      <c r="J392" s="1">
        <f t="shared" si="38"/>
        <v>482.62895950993806</v>
      </c>
      <c r="K392" s="1">
        <f t="shared" si="39"/>
        <v>11.506212386623817</v>
      </c>
      <c r="L392" s="1">
        <f t="shared" si="40"/>
        <v>222.08688000000001</v>
      </c>
      <c r="M392" s="1">
        <f t="shared" si="41"/>
        <v>210.58066761337619</v>
      </c>
    </row>
    <row r="393" spans="1:13" x14ac:dyDescent="0.25">
      <c r="A393" s="1">
        <v>392</v>
      </c>
      <c r="B393" s="1" t="s">
        <v>53</v>
      </c>
      <c r="C393" s="1" t="s">
        <v>54</v>
      </c>
      <c r="D393" s="1">
        <v>19860124</v>
      </c>
      <c r="E393" s="18">
        <v>1.93</v>
      </c>
      <c r="F393" s="15">
        <v>6.6000000000000003E-2</v>
      </c>
      <c r="G393" s="16">
        <v>3.4000000000000002E-2</v>
      </c>
      <c r="H393" s="17">
        <f t="shared" si="36"/>
        <v>34</v>
      </c>
      <c r="I393" s="1">
        <f t="shared" si="37"/>
        <v>12.448803104964222</v>
      </c>
      <c r="J393" s="1">
        <f t="shared" si="38"/>
        <v>21.55119689503578</v>
      </c>
      <c r="K393" s="1">
        <f t="shared" si="39"/>
        <v>2.075862815358994</v>
      </c>
      <c r="L393" s="1">
        <f t="shared" si="40"/>
        <v>5.6695679999999999</v>
      </c>
      <c r="M393" s="1">
        <f t="shared" si="41"/>
        <v>3.593705184641006</v>
      </c>
    </row>
    <row r="394" spans="1:13" x14ac:dyDescent="0.25">
      <c r="A394" s="1">
        <v>393</v>
      </c>
      <c r="B394" s="1" t="s">
        <v>53</v>
      </c>
      <c r="C394" s="1" t="s">
        <v>54</v>
      </c>
      <c r="D394" s="1">
        <v>19860302</v>
      </c>
      <c r="E394" s="18">
        <v>1.71</v>
      </c>
      <c r="F394" s="15">
        <v>8.5000000000000006E-2</v>
      </c>
      <c r="G394" s="16">
        <v>0.05</v>
      </c>
      <c r="H394" s="17">
        <f t="shared" si="36"/>
        <v>50</v>
      </c>
      <c r="I394" s="1">
        <f t="shared" si="37"/>
        <v>11.326841898799056</v>
      </c>
      <c r="J394" s="1">
        <f t="shared" si="38"/>
        <v>38.67315810120094</v>
      </c>
      <c r="K394" s="1">
        <f t="shared" si="39"/>
        <v>1.6734729294961679</v>
      </c>
      <c r="L394" s="1">
        <f t="shared" si="40"/>
        <v>7.3872</v>
      </c>
      <c r="M394" s="1">
        <f t="shared" si="41"/>
        <v>5.7137270705038326</v>
      </c>
    </row>
    <row r="395" spans="1:13" x14ac:dyDescent="0.25">
      <c r="A395" s="1">
        <v>394</v>
      </c>
      <c r="B395" s="1" t="s">
        <v>53</v>
      </c>
      <c r="C395" s="1" t="s">
        <v>54</v>
      </c>
      <c r="D395" s="1">
        <v>19860319</v>
      </c>
      <c r="E395" s="18">
        <v>2.4300000000000002</v>
      </c>
      <c r="F395" s="15">
        <v>0.113</v>
      </c>
      <c r="G395" s="16">
        <v>4.5999999999999999E-2</v>
      </c>
      <c r="H395" s="17">
        <f t="shared" si="36"/>
        <v>46</v>
      </c>
      <c r="I395" s="1">
        <f t="shared" si="37"/>
        <v>14.900670457749694</v>
      </c>
      <c r="J395" s="1">
        <f t="shared" si="38"/>
        <v>31.099329542250306</v>
      </c>
      <c r="K395" s="1">
        <f t="shared" si="39"/>
        <v>3.1284255639454641</v>
      </c>
      <c r="L395" s="1">
        <f t="shared" si="40"/>
        <v>9.6577920000000006</v>
      </c>
      <c r="M395" s="1">
        <f t="shared" si="41"/>
        <v>6.529366436054536</v>
      </c>
    </row>
    <row r="396" spans="1:13" x14ac:dyDescent="0.25">
      <c r="A396" s="1">
        <v>395</v>
      </c>
      <c r="B396" s="1" t="s">
        <v>53</v>
      </c>
      <c r="C396" s="1" t="s">
        <v>54</v>
      </c>
      <c r="D396" s="1">
        <v>19860415</v>
      </c>
      <c r="E396" s="18">
        <v>2.9</v>
      </c>
      <c r="F396" s="15">
        <v>9.8000000000000004E-2</v>
      </c>
      <c r="G396" s="16">
        <v>3.4000000000000002E-2</v>
      </c>
      <c r="H396" s="17">
        <f t="shared" si="36"/>
        <v>34</v>
      </c>
      <c r="I396" s="1">
        <f t="shared" si="37"/>
        <v>17.105432977245364</v>
      </c>
      <c r="J396" s="1">
        <f t="shared" si="38"/>
        <v>16.894567022754636</v>
      </c>
      <c r="K396" s="1">
        <f t="shared" si="39"/>
        <v>4.2859372867785988</v>
      </c>
      <c r="L396" s="1">
        <f t="shared" si="40"/>
        <v>8.5190400000000004</v>
      </c>
      <c r="M396" s="1">
        <f t="shared" si="41"/>
        <v>4.2331027132214016</v>
      </c>
    </row>
    <row r="397" spans="1:13" x14ac:dyDescent="0.25">
      <c r="A397" s="1">
        <v>396</v>
      </c>
      <c r="B397" s="1" t="s">
        <v>53</v>
      </c>
      <c r="C397" s="1" t="s">
        <v>54</v>
      </c>
      <c r="D397" s="1">
        <v>19860626</v>
      </c>
      <c r="E397" s="18">
        <v>3.46</v>
      </c>
      <c r="F397" s="15">
        <v>0.156</v>
      </c>
      <c r="G397" s="16">
        <v>4.4999999999999998E-2</v>
      </c>
      <c r="H397" s="17">
        <f t="shared" si="36"/>
        <v>45</v>
      </c>
      <c r="I397" s="1">
        <f t="shared" si="37"/>
        <v>19.632412095848292</v>
      </c>
      <c r="J397" s="1">
        <f t="shared" si="38"/>
        <v>25.367587904151708</v>
      </c>
      <c r="K397" s="1">
        <f t="shared" si="39"/>
        <v>5.8689918015812719</v>
      </c>
      <c r="L397" s="1">
        <f t="shared" si="40"/>
        <v>13.452480000000001</v>
      </c>
      <c r="M397" s="1">
        <f t="shared" si="41"/>
        <v>7.5834881984187295</v>
      </c>
    </row>
    <row r="398" spans="1:13" x14ac:dyDescent="0.25">
      <c r="A398" s="1">
        <v>397</v>
      </c>
      <c r="B398" s="1" t="s">
        <v>53</v>
      </c>
      <c r="C398" s="1" t="s">
        <v>54</v>
      </c>
      <c r="D398" s="1">
        <v>19860907</v>
      </c>
      <c r="E398" s="18">
        <v>2.2000000000000002</v>
      </c>
      <c r="F398" s="15">
        <v>6.9000000000000006E-2</v>
      </c>
      <c r="G398" s="16">
        <v>3.2000000000000001E-2</v>
      </c>
      <c r="H398" s="17">
        <f t="shared" si="36"/>
        <v>32</v>
      </c>
      <c r="I398" s="1">
        <f t="shared" si="37"/>
        <v>13.788128880337535</v>
      </c>
      <c r="J398" s="1">
        <f t="shared" si="38"/>
        <v>18.211871119662465</v>
      </c>
      <c r="K398" s="1">
        <f t="shared" si="39"/>
        <v>2.620847537574559</v>
      </c>
      <c r="L398" s="1">
        <f t="shared" si="40"/>
        <v>6.0825600000000009</v>
      </c>
      <c r="M398" s="1">
        <f t="shared" si="41"/>
        <v>3.4617124624254418</v>
      </c>
    </row>
    <row r="399" spans="1:13" x14ac:dyDescent="0.25">
      <c r="A399" s="1">
        <v>398</v>
      </c>
      <c r="B399" s="1" t="s">
        <v>53</v>
      </c>
      <c r="C399" s="1" t="s">
        <v>54</v>
      </c>
      <c r="D399" s="1">
        <v>19870120</v>
      </c>
      <c r="E399" s="18">
        <v>1.43</v>
      </c>
      <c r="F399" s="15">
        <v>3.4000000000000002E-2</v>
      </c>
      <c r="G399" s="16">
        <v>2.4E-2</v>
      </c>
      <c r="H399" s="17">
        <f t="shared" si="36"/>
        <v>24</v>
      </c>
      <c r="I399" s="1">
        <f t="shared" si="37"/>
        <v>9.8515126130949628</v>
      </c>
      <c r="J399" s="1">
        <f t="shared" si="38"/>
        <v>14.148487386905037</v>
      </c>
      <c r="K399" s="1">
        <f t="shared" si="39"/>
        <v>1.2171740863731089</v>
      </c>
      <c r="L399" s="1">
        <f t="shared" si="40"/>
        <v>2.9652479999999999</v>
      </c>
      <c r="M399" s="1">
        <f t="shared" si="41"/>
        <v>1.748073913626891</v>
      </c>
    </row>
    <row r="400" spans="1:13" x14ac:dyDescent="0.25">
      <c r="A400" s="1">
        <v>399</v>
      </c>
      <c r="B400" s="1" t="s">
        <v>53</v>
      </c>
      <c r="C400" s="1" t="s">
        <v>54</v>
      </c>
      <c r="D400" s="1">
        <v>19870521</v>
      </c>
      <c r="E400" s="18">
        <v>9.15</v>
      </c>
      <c r="F400" s="15">
        <v>2.9569999999999999</v>
      </c>
      <c r="G400" s="16">
        <v>0.32300000000000001</v>
      </c>
      <c r="H400" s="17">
        <f t="shared" si="36"/>
        <v>323</v>
      </c>
      <c r="I400" s="1">
        <f t="shared" si="37"/>
        <v>41.934521894458506</v>
      </c>
      <c r="J400" s="1">
        <f t="shared" si="38"/>
        <v>281.0654781055415</v>
      </c>
      <c r="K400" s="1">
        <f t="shared" si="39"/>
        <v>33.151755628883116</v>
      </c>
      <c r="L400" s="1">
        <f t="shared" si="40"/>
        <v>255.35088000000005</v>
      </c>
      <c r="M400" s="1">
        <f t="shared" si="41"/>
        <v>222.19912437111694</v>
      </c>
    </row>
    <row r="401" spans="1:13" x14ac:dyDescent="0.25">
      <c r="A401" s="1">
        <v>400</v>
      </c>
      <c r="B401" s="1" t="s">
        <v>53</v>
      </c>
      <c r="C401" s="1" t="s">
        <v>54</v>
      </c>
      <c r="D401" s="1">
        <v>19870705</v>
      </c>
      <c r="E401" s="18">
        <v>2.08</v>
      </c>
      <c r="F401" s="15">
        <v>0.28799999999999998</v>
      </c>
      <c r="G401" s="16">
        <v>0.13900000000000001</v>
      </c>
      <c r="H401" s="17">
        <f t="shared" si="36"/>
        <v>139</v>
      </c>
      <c r="I401" s="1">
        <f t="shared" si="37"/>
        <v>13.197610310495037</v>
      </c>
      <c r="J401" s="1">
        <f t="shared" si="38"/>
        <v>125.80238968950496</v>
      </c>
      <c r="K401" s="1">
        <f t="shared" si="39"/>
        <v>2.3717689441196845</v>
      </c>
      <c r="L401" s="1">
        <f t="shared" si="40"/>
        <v>24.979968000000003</v>
      </c>
      <c r="M401" s="1">
        <f t="shared" si="41"/>
        <v>22.60819905588032</v>
      </c>
    </row>
    <row r="402" spans="1:13" x14ac:dyDescent="0.25">
      <c r="A402" s="1">
        <v>401</v>
      </c>
      <c r="B402" s="1" t="s">
        <v>53</v>
      </c>
      <c r="C402" s="1" t="s">
        <v>54</v>
      </c>
      <c r="D402" s="1">
        <v>19870810</v>
      </c>
      <c r="E402" s="18">
        <v>5.89</v>
      </c>
      <c r="F402" s="15">
        <v>0.66</v>
      </c>
      <c r="G402" s="16">
        <v>0.112</v>
      </c>
      <c r="H402" s="17">
        <f t="shared" si="36"/>
        <v>112</v>
      </c>
      <c r="I402" s="1">
        <f t="shared" si="37"/>
        <v>29.735596171425939</v>
      </c>
      <c r="J402" s="1">
        <f t="shared" si="38"/>
        <v>82.264403828574061</v>
      </c>
      <c r="K402" s="1">
        <f t="shared" si="39"/>
        <v>15.132325949253977</v>
      </c>
      <c r="L402" s="1">
        <f t="shared" si="40"/>
        <v>56.996351999999995</v>
      </c>
      <c r="M402" s="1">
        <f t="shared" si="41"/>
        <v>41.86402605074602</v>
      </c>
    </row>
    <row r="403" spans="1:13" x14ac:dyDescent="0.25">
      <c r="A403" s="1">
        <v>402</v>
      </c>
      <c r="B403" s="1" t="s">
        <v>53</v>
      </c>
      <c r="C403" s="1" t="s">
        <v>54</v>
      </c>
      <c r="D403" s="1">
        <v>19870927</v>
      </c>
      <c r="E403" s="18">
        <v>5.65</v>
      </c>
      <c r="F403" s="15">
        <v>1.587</v>
      </c>
      <c r="G403" s="16">
        <v>0.28100000000000003</v>
      </c>
      <c r="H403" s="17">
        <f t="shared" si="36"/>
        <v>281</v>
      </c>
      <c r="I403" s="1">
        <f t="shared" si="37"/>
        <v>28.785732333665454</v>
      </c>
      <c r="J403" s="1">
        <f t="shared" si="38"/>
        <v>252.21426766633454</v>
      </c>
      <c r="K403" s="1">
        <f t="shared" si="39"/>
        <v>14.05204309600213</v>
      </c>
      <c r="L403" s="1">
        <f t="shared" si="40"/>
        <v>137.17296000000002</v>
      </c>
      <c r="M403" s="1">
        <f t="shared" si="41"/>
        <v>123.12091690399788</v>
      </c>
    </row>
    <row r="404" spans="1:13" x14ac:dyDescent="0.25">
      <c r="A404" s="1">
        <v>403</v>
      </c>
      <c r="B404" s="1" t="s">
        <v>53</v>
      </c>
      <c r="C404" s="1" t="s">
        <v>54</v>
      </c>
      <c r="D404" s="1">
        <v>19871117</v>
      </c>
      <c r="E404" s="18">
        <v>4.67</v>
      </c>
      <c r="F404" s="15">
        <v>0.2</v>
      </c>
      <c r="G404" s="16">
        <v>4.2999999999999997E-2</v>
      </c>
      <c r="H404" s="17">
        <f t="shared" si="36"/>
        <v>43</v>
      </c>
      <c r="I404" s="1">
        <f t="shared" si="37"/>
        <v>24.809246127390804</v>
      </c>
      <c r="J404" s="1">
        <f t="shared" si="38"/>
        <v>18.190753872609196</v>
      </c>
      <c r="K404" s="1">
        <f t="shared" si="39"/>
        <v>10.010233101448661</v>
      </c>
      <c r="L404" s="1">
        <f t="shared" si="40"/>
        <v>17.349984000000003</v>
      </c>
      <c r="M404" s="1">
        <f t="shared" si="41"/>
        <v>7.3397508985513422</v>
      </c>
    </row>
    <row r="405" spans="1:13" x14ac:dyDescent="0.25">
      <c r="A405" s="1">
        <v>404</v>
      </c>
      <c r="B405" s="1" t="s">
        <v>53</v>
      </c>
      <c r="C405" s="1" t="s">
        <v>54</v>
      </c>
      <c r="D405" s="1">
        <v>19871210</v>
      </c>
      <c r="E405" s="18">
        <v>6.12</v>
      </c>
      <c r="F405" s="15">
        <v>1.87</v>
      </c>
      <c r="G405" s="16">
        <v>0.30599999999999999</v>
      </c>
      <c r="H405" s="17">
        <f t="shared" si="36"/>
        <v>306</v>
      </c>
      <c r="I405" s="1">
        <f t="shared" si="37"/>
        <v>30.637934538999748</v>
      </c>
      <c r="J405" s="1">
        <f t="shared" si="38"/>
        <v>275.36206546100027</v>
      </c>
      <c r="K405" s="1">
        <f t="shared" si="39"/>
        <v>16.20035937031782</v>
      </c>
      <c r="L405" s="1">
        <f t="shared" si="40"/>
        <v>161.80300800000001</v>
      </c>
      <c r="M405" s="1">
        <f t="shared" si="41"/>
        <v>145.60264862968219</v>
      </c>
    </row>
    <row r="406" spans="1:13" x14ac:dyDescent="0.25">
      <c r="A406" s="1">
        <v>405</v>
      </c>
      <c r="B406" s="1" t="s">
        <v>53</v>
      </c>
      <c r="C406" s="1" t="s">
        <v>54</v>
      </c>
      <c r="D406" s="1">
        <v>19880222</v>
      </c>
      <c r="E406" s="18">
        <v>1.71</v>
      </c>
      <c r="F406" s="15">
        <v>6.3E-2</v>
      </c>
      <c r="G406" s="16">
        <v>3.6999999999999998E-2</v>
      </c>
      <c r="H406" s="17">
        <f t="shared" si="36"/>
        <v>37</v>
      </c>
      <c r="I406" s="1">
        <f t="shared" si="37"/>
        <v>11.326841898799056</v>
      </c>
      <c r="J406" s="1">
        <f t="shared" si="38"/>
        <v>25.673158101200944</v>
      </c>
      <c r="K406" s="1">
        <f t="shared" si="39"/>
        <v>1.6734729294961679</v>
      </c>
      <c r="L406" s="1">
        <f t="shared" si="40"/>
        <v>5.4665280000000003</v>
      </c>
      <c r="M406" s="1">
        <f t="shared" si="41"/>
        <v>3.7930550705038324</v>
      </c>
    </row>
    <row r="407" spans="1:13" x14ac:dyDescent="0.25">
      <c r="A407" s="1">
        <v>406</v>
      </c>
      <c r="B407" s="1" t="s">
        <v>53</v>
      </c>
      <c r="C407" s="1" t="s">
        <v>54</v>
      </c>
      <c r="D407" s="1">
        <v>19880306</v>
      </c>
      <c r="E407" s="18">
        <v>1.19</v>
      </c>
      <c r="F407" s="15">
        <v>0.153</v>
      </c>
      <c r="G407" s="16">
        <v>0.128</v>
      </c>
      <c r="H407" s="17">
        <f t="shared" si="36"/>
        <v>128</v>
      </c>
      <c r="I407" s="1">
        <f t="shared" si="37"/>
        <v>8.5356288520789416</v>
      </c>
      <c r="J407" s="1">
        <f t="shared" si="38"/>
        <v>119.46437114792106</v>
      </c>
      <c r="K407" s="1">
        <f t="shared" si="39"/>
        <v>0.87759921605534852</v>
      </c>
      <c r="L407" s="1">
        <f t="shared" si="40"/>
        <v>13.160448000000001</v>
      </c>
      <c r="M407" s="1">
        <f t="shared" si="41"/>
        <v>12.282848783944653</v>
      </c>
    </row>
    <row r="408" spans="1:13" x14ac:dyDescent="0.25">
      <c r="A408" s="1">
        <v>407</v>
      </c>
      <c r="B408" s="1" t="s">
        <v>53</v>
      </c>
      <c r="C408" s="1" t="s">
        <v>54</v>
      </c>
      <c r="D408" s="1">
        <v>19880417</v>
      </c>
      <c r="E408" s="18">
        <v>1.97</v>
      </c>
      <c r="F408" s="15">
        <v>0.13</v>
      </c>
      <c r="G408" s="16">
        <v>6.6000000000000003E-2</v>
      </c>
      <c r="H408" s="17">
        <f t="shared" si="36"/>
        <v>66</v>
      </c>
      <c r="I408" s="1">
        <f t="shared" si="37"/>
        <v>12.649696826827554</v>
      </c>
      <c r="J408" s="1">
        <f t="shared" si="38"/>
        <v>53.350303173172449</v>
      </c>
      <c r="K408" s="1">
        <f t="shared" si="39"/>
        <v>2.1530795975006645</v>
      </c>
      <c r="L408" s="1">
        <f t="shared" si="40"/>
        <v>11.233727999999999</v>
      </c>
      <c r="M408" s="1">
        <f t="shared" si="41"/>
        <v>9.0806484024993352</v>
      </c>
    </row>
    <row r="409" spans="1:13" x14ac:dyDescent="0.25">
      <c r="A409" s="1">
        <v>408</v>
      </c>
      <c r="B409" s="1" t="s">
        <v>53</v>
      </c>
      <c r="C409" s="1" t="s">
        <v>54</v>
      </c>
      <c r="D409" s="1">
        <v>19880516</v>
      </c>
      <c r="E409" s="18">
        <v>4.2699999999999996</v>
      </c>
      <c r="F409" s="15">
        <v>0.14799999999999999</v>
      </c>
      <c r="G409" s="16">
        <v>3.5000000000000003E-2</v>
      </c>
      <c r="H409" s="17">
        <f t="shared" si="36"/>
        <v>35</v>
      </c>
      <c r="I409" s="1">
        <f t="shared" si="37"/>
        <v>23.134738119879657</v>
      </c>
      <c r="J409" s="1">
        <f t="shared" si="38"/>
        <v>11.865261880120343</v>
      </c>
      <c r="K409" s="1">
        <f t="shared" si="39"/>
        <v>8.5350526650909622</v>
      </c>
      <c r="L409" s="1">
        <f t="shared" si="40"/>
        <v>12.912479999999999</v>
      </c>
      <c r="M409" s="1">
        <f t="shared" si="41"/>
        <v>4.3774273349090365</v>
      </c>
    </row>
    <row r="410" spans="1:13" x14ac:dyDescent="0.25">
      <c r="A410" s="1">
        <v>409</v>
      </c>
      <c r="B410" s="1" t="s">
        <v>53</v>
      </c>
      <c r="C410" s="1" t="s">
        <v>54</v>
      </c>
      <c r="D410" s="1">
        <v>19880828</v>
      </c>
      <c r="E410" s="18">
        <v>9</v>
      </c>
      <c r="F410" s="15">
        <v>7.4660000000000002</v>
      </c>
      <c r="G410" s="16">
        <v>0.83</v>
      </c>
      <c r="H410" s="17">
        <f t="shared" si="36"/>
        <v>830</v>
      </c>
      <c r="I410" s="1">
        <f t="shared" si="37"/>
        <v>41.397062823359981</v>
      </c>
      <c r="J410" s="1">
        <f t="shared" si="38"/>
        <v>788.60293717664001</v>
      </c>
      <c r="K410" s="1">
        <f t="shared" si="39"/>
        <v>32.190356051444724</v>
      </c>
      <c r="L410" s="1">
        <f t="shared" si="40"/>
        <v>645.40800000000002</v>
      </c>
      <c r="M410" s="1">
        <f t="shared" si="41"/>
        <v>613.21764394855529</v>
      </c>
    </row>
    <row r="411" spans="1:13" x14ac:dyDescent="0.25">
      <c r="A411" s="1">
        <v>410</v>
      </c>
      <c r="B411" s="1" t="s">
        <v>53</v>
      </c>
      <c r="C411" s="1" t="s">
        <v>54</v>
      </c>
      <c r="D411" s="1">
        <v>19881031</v>
      </c>
      <c r="E411" s="18">
        <v>4.6900000000000004</v>
      </c>
      <c r="F411" s="15">
        <v>1.865</v>
      </c>
      <c r="G411" s="16">
        <v>0.39800000000000002</v>
      </c>
      <c r="H411" s="17">
        <f t="shared" si="36"/>
        <v>398</v>
      </c>
      <c r="I411" s="1">
        <f t="shared" si="37"/>
        <v>24.892124273844779</v>
      </c>
      <c r="J411" s="1">
        <f t="shared" si="38"/>
        <v>373.10787572615521</v>
      </c>
      <c r="K411" s="1">
        <f t="shared" si="39"/>
        <v>10.086687029750287</v>
      </c>
      <c r="L411" s="1">
        <f t="shared" si="40"/>
        <v>161.27596800000001</v>
      </c>
      <c r="M411" s="1">
        <f t="shared" si="41"/>
        <v>151.18928097024971</v>
      </c>
    </row>
    <row r="412" spans="1:13" x14ac:dyDescent="0.25">
      <c r="A412" s="1">
        <v>411</v>
      </c>
      <c r="B412" s="1" t="s">
        <v>53</v>
      </c>
      <c r="C412" s="1" t="s">
        <v>54</v>
      </c>
      <c r="D412" s="1">
        <v>19890310</v>
      </c>
      <c r="E412" s="18">
        <v>1.69</v>
      </c>
      <c r="F412" s="15">
        <v>8.5000000000000006E-2</v>
      </c>
      <c r="G412" s="16">
        <v>0.05</v>
      </c>
      <c r="H412" s="17">
        <f t="shared" si="36"/>
        <v>50</v>
      </c>
      <c r="I412" s="1">
        <f t="shared" si="37"/>
        <v>11.223322910695503</v>
      </c>
      <c r="J412" s="1">
        <f t="shared" si="38"/>
        <v>38.776677089304499</v>
      </c>
      <c r="K412" s="1">
        <f t="shared" si="39"/>
        <v>1.6387847181281145</v>
      </c>
      <c r="L412" s="1">
        <f t="shared" si="40"/>
        <v>7.3008000000000006</v>
      </c>
      <c r="M412" s="1">
        <f t="shared" si="41"/>
        <v>5.6620152818718861</v>
      </c>
    </row>
    <row r="413" spans="1:13" x14ac:dyDescent="0.25">
      <c r="A413" s="1">
        <v>412</v>
      </c>
      <c r="B413" s="1" t="s">
        <v>53</v>
      </c>
      <c r="C413" s="1" t="s">
        <v>54</v>
      </c>
      <c r="D413" s="1">
        <v>19890330</v>
      </c>
      <c r="E413" s="18">
        <v>1.72</v>
      </c>
      <c r="F413" s="15">
        <v>0.11899999999999999</v>
      </c>
      <c r="G413" s="16">
        <v>6.9000000000000006E-2</v>
      </c>
      <c r="H413" s="17">
        <f t="shared" si="36"/>
        <v>69</v>
      </c>
      <c r="I413" s="1">
        <f t="shared" si="37"/>
        <v>11.378501577158051</v>
      </c>
      <c r="J413" s="1">
        <f t="shared" si="38"/>
        <v>57.621498422841952</v>
      </c>
      <c r="K413" s="1">
        <f t="shared" si="39"/>
        <v>1.6909363623783038</v>
      </c>
      <c r="L413" s="1">
        <f t="shared" si="40"/>
        <v>10.253952000000002</v>
      </c>
      <c r="M413" s="1">
        <f t="shared" si="41"/>
        <v>8.5630156376216977</v>
      </c>
    </row>
    <row r="414" spans="1:13" x14ac:dyDescent="0.25">
      <c r="A414" s="1">
        <v>413</v>
      </c>
      <c r="B414" s="1" t="s">
        <v>53</v>
      </c>
      <c r="C414" s="1" t="s">
        <v>54</v>
      </c>
      <c r="D414" s="1">
        <v>19920909</v>
      </c>
      <c r="E414" s="18">
        <v>2.41</v>
      </c>
      <c r="F414" s="15">
        <v>0.13200000000000001</v>
      </c>
      <c r="G414" s="16">
        <v>5.5E-2</v>
      </c>
      <c r="H414" s="17">
        <f t="shared" si="36"/>
        <v>55</v>
      </c>
      <c r="I414" s="1">
        <f t="shared" si="37"/>
        <v>14.804875994773067</v>
      </c>
      <c r="J414" s="1">
        <f t="shared" si="38"/>
        <v>40.19512400522693</v>
      </c>
      <c r="K414" s="1">
        <f t="shared" si="39"/>
        <v>3.0827304991356272</v>
      </c>
      <c r="L414" s="1">
        <f t="shared" si="40"/>
        <v>11.452320000000002</v>
      </c>
      <c r="M414" s="1">
        <f t="shared" si="41"/>
        <v>8.3695895008643753</v>
      </c>
    </row>
    <row r="415" spans="1:13" x14ac:dyDescent="0.25">
      <c r="A415" s="1">
        <v>414</v>
      </c>
      <c r="B415" s="1" t="s">
        <v>53</v>
      </c>
      <c r="C415" s="1" t="s">
        <v>54</v>
      </c>
      <c r="D415" s="1">
        <v>19921026</v>
      </c>
      <c r="E415" s="18">
        <v>4.42</v>
      </c>
      <c r="F415" s="15">
        <v>0.48099999999999998</v>
      </c>
      <c r="G415" s="16">
        <v>0.109</v>
      </c>
      <c r="H415" s="17">
        <f t="shared" si="36"/>
        <v>109</v>
      </c>
      <c r="I415" s="1">
        <f t="shared" si="37"/>
        <v>23.766553821418285</v>
      </c>
      <c r="J415" s="1">
        <f t="shared" si="38"/>
        <v>85.233446178581715</v>
      </c>
      <c r="K415" s="1">
        <f t="shared" si="39"/>
        <v>9.0761617057537869</v>
      </c>
      <c r="L415" s="1">
        <f t="shared" si="40"/>
        <v>41.625791999999997</v>
      </c>
      <c r="M415" s="1">
        <f t="shared" si="41"/>
        <v>32.549630294246214</v>
      </c>
    </row>
    <row r="416" spans="1:13" x14ac:dyDescent="0.25">
      <c r="A416" s="1">
        <v>415</v>
      </c>
      <c r="B416" s="1" t="s">
        <v>53</v>
      </c>
      <c r="C416" s="1" t="s">
        <v>54</v>
      </c>
      <c r="D416" s="1">
        <v>19930520</v>
      </c>
      <c r="E416" s="18">
        <v>5.84</v>
      </c>
      <c r="F416" s="15">
        <v>1.3160000000000001</v>
      </c>
      <c r="G416" s="16">
        <v>0.22500000000000001</v>
      </c>
      <c r="H416" s="17">
        <f t="shared" si="36"/>
        <v>225</v>
      </c>
      <c r="I416" s="1">
        <f t="shared" si="37"/>
        <v>29.538419906790431</v>
      </c>
      <c r="J416" s="1">
        <f t="shared" si="38"/>
        <v>195.46158009320956</v>
      </c>
      <c r="K416" s="1">
        <f t="shared" si="39"/>
        <v>14.904377762888689</v>
      </c>
      <c r="L416" s="1">
        <f t="shared" si="40"/>
        <v>113.5296</v>
      </c>
      <c r="M416" s="1">
        <f t="shared" si="41"/>
        <v>98.625222237111316</v>
      </c>
    </row>
    <row r="417" spans="1:13" x14ac:dyDescent="0.25">
      <c r="A417" s="1">
        <v>416</v>
      </c>
      <c r="B417" s="1" t="s">
        <v>53</v>
      </c>
      <c r="C417" s="1" t="s">
        <v>54</v>
      </c>
      <c r="D417" s="1">
        <v>19930523</v>
      </c>
      <c r="E417" s="18">
        <v>10.27</v>
      </c>
      <c r="F417" s="15">
        <v>3.0139999999999998</v>
      </c>
      <c r="G417" s="16">
        <v>0.29399999999999998</v>
      </c>
      <c r="H417" s="17">
        <f t="shared" si="36"/>
        <v>294</v>
      </c>
      <c r="I417" s="1">
        <f t="shared" si="37"/>
        <v>45.888963491615229</v>
      </c>
      <c r="J417" s="1">
        <f t="shared" si="38"/>
        <v>248.11103650838476</v>
      </c>
      <c r="K417" s="1">
        <f t="shared" si="39"/>
        <v>40.718562197087955</v>
      </c>
      <c r="L417" s="1">
        <f t="shared" si="40"/>
        <v>260.87443200000001</v>
      </c>
      <c r="M417" s="1">
        <f t="shared" si="41"/>
        <v>220.15586980291206</v>
      </c>
    </row>
    <row r="418" spans="1:13" x14ac:dyDescent="0.25">
      <c r="A418" s="1">
        <v>417</v>
      </c>
      <c r="B418" s="1" t="s">
        <v>53</v>
      </c>
      <c r="C418" s="1" t="s">
        <v>54</v>
      </c>
      <c r="D418" s="1">
        <v>19930805</v>
      </c>
      <c r="E418" s="18">
        <v>1.94</v>
      </c>
      <c r="F418" s="15">
        <v>2.06</v>
      </c>
      <c r="G418" s="16">
        <v>0.106</v>
      </c>
      <c r="H418" s="17">
        <f t="shared" si="36"/>
        <v>106</v>
      </c>
      <c r="I418" s="1">
        <f t="shared" si="37"/>
        <v>12.499111553391019</v>
      </c>
      <c r="J418" s="1">
        <f t="shared" si="38"/>
        <v>93.500888446608982</v>
      </c>
      <c r="K418" s="1">
        <f t="shared" si="39"/>
        <v>2.0950510821331894</v>
      </c>
      <c r="L418" s="1">
        <f t="shared" si="40"/>
        <v>17.767296000000002</v>
      </c>
      <c r="M418" s="1">
        <f t="shared" si="41"/>
        <v>15.672244917866813</v>
      </c>
    </row>
    <row r="419" spans="1:13" x14ac:dyDescent="0.25">
      <c r="A419" s="1">
        <v>418</v>
      </c>
      <c r="B419" s="1" t="s">
        <v>53</v>
      </c>
      <c r="C419" s="1" t="s">
        <v>54</v>
      </c>
      <c r="D419" s="1">
        <v>19931009</v>
      </c>
      <c r="E419" s="18">
        <v>8.14</v>
      </c>
      <c r="F419" s="15">
        <v>3.2919999999999998</v>
      </c>
      <c r="G419" s="16">
        <v>0.40400000000000003</v>
      </c>
      <c r="H419" s="17">
        <f t="shared" si="36"/>
        <v>404</v>
      </c>
      <c r="I419" s="1">
        <f t="shared" si="37"/>
        <v>38.276300867073203</v>
      </c>
      <c r="J419" s="1">
        <f t="shared" si="38"/>
        <v>365.72369913292681</v>
      </c>
      <c r="K419" s="1">
        <f t="shared" si="39"/>
        <v>26.919569294609119</v>
      </c>
      <c r="L419" s="1">
        <f t="shared" si="40"/>
        <v>284.13158400000003</v>
      </c>
      <c r="M419" s="1">
        <f t="shared" si="41"/>
        <v>257.21201470539091</v>
      </c>
    </row>
    <row r="420" spans="1:13" x14ac:dyDescent="0.25">
      <c r="A420" s="1">
        <v>419</v>
      </c>
      <c r="B420" s="1" t="s">
        <v>53</v>
      </c>
      <c r="C420" s="1" t="s">
        <v>54</v>
      </c>
      <c r="D420" s="1">
        <v>19940602</v>
      </c>
      <c r="E420" s="18">
        <v>7.11</v>
      </c>
      <c r="F420" s="15">
        <v>0.153</v>
      </c>
      <c r="G420" s="16">
        <v>2.1000000000000001E-2</v>
      </c>
      <c r="H420" s="17">
        <f t="shared" si="36"/>
        <v>21</v>
      </c>
      <c r="I420" s="1">
        <f t="shared" si="37"/>
        <v>34.441155253363199</v>
      </c>
      <c r="J420" s="1">
        <f t="shared" si="38"/>
        <v>13.441155253363199</v>
      </c>
      <c r="K420" s="1">
        <f t="shared" si="39"/>
        <v>21.157339436762026</v>
      </c>
      <c r="L420" s="1">
        <f t="shared" si="40"/>
        <v>12.900384000000001</v>
      </c>
      <c r="M420" s="1">
        <f t="shared" si="41"/>
        <v>8.2569554367620253</v>
      </c>
    </row>
    <row r="421" spans="1:13" x14ac:dyDescent="0.25">
      <c r="A421" s="1">
        <v>420</v>
      </c>
      <c r="B421" s="1" t="s">
        <v>53</v>
      </c>
      <c r="C421" s="1" t="s">
        <v>54</v>
      </c>
      <c r="D421" s="1">
        <v>19940919</v>
      </c>
      <c r="E421" s="18">
        <v>2.02</v>
      </c>
      <c r="F421" s="15">
        <v>0.13200000000000001</v>
      </c>
      <c r="G421" s="16">
        <v>6.5000000000000002E-2</v>
      </c>
      <c r="H421" s="17">
        <f t="shared" si="36"/>
        <v>65</v>
      </c>
      <c r="I421" s="1">
        <f t="shared" si="37"/>
        <v>12.899559580940139</v>
      </c>
      <c r="J421" s="1">
        <f t="shared" si="38"/>
        <v>52.100440419059865</v>
      </c>
      <c r="K421" s="1">
        <f t="shared" si="39"/>
        <v>2.2513343345423205</v>
      </c>
      <c r="L421" s="1">
        <f t="shared" si="40"/>
        <v>11.344320000000002</v>
      </c>
      <c r="M421" s="1">
        <f t="shared" si="41"/>
        <v>9.0929856654576806</v>
      </c>
    </row>
    <row r="422" spans="1:13" x14ac:dyDescent="0.25">
      <c r="A422" s="1">
        <v>421</v>
      </c>
      <c r="B422" s="1" t="s">
        <v>53</v>
      </c>
      <c r="C422" s="1" t="s">
        <v>54</v>
      </c>
      <c r="D422" s="1">
        <v>19950531</v>
      </c>
      <c r="E422" s="18">
        <v>6.91</v>
      </c>
      <c r="F422" s="15">
        <v>9.0289999999999999</v>
      </c>
      <c r="G422" s="16">
        <v>1.3069999999999999</v>
      </c>
      <c r="H422" s="17">
        <f t="shared" si="36"/>
        <v>1307</v>
      </c>
      <c r="I422" s="1">
        <f t="shared" si="37"/>
        <v>33.682734516601634</v>
      </c>
      <c r="J422" s="1">
        <f t="shared" si="38"/>
        <v>1273.3172654833984</v>
      </c>
      <c r="K422" s="1">
        <f t="shared" si="39"/>
        <v>20.109400892039577</v>
      </c>
      <c r="L422" s="1">
        <f t="shared" si="40"/>
        <v>780.31036800000004</v>
      </c>
      <c r="M422" s="1">
        <f t="shared" si="41"/>
        <v>760.20096710796042</v>
      </c>
    </row>
    <row r="423" spans="1:13" x14ac:dyDescent="0.25">
      <c r="A423" s="1">
        <v>422</v>
      </c>
      <c r="B423" s="1" t="s">
        <v>53</v>
      </c>
      <c r="C423" s="1" t="s">
        <v>54</v>
      </c>
      <c r="D423" s="1">
        <v>19960326</v>
      </c>
      <c r="E423" s="18">
        <v>3.32</v>
      </c>
      <c r="F423" s="15">
        <v>0.25600000000000001</v>
      </c>
      <c r="G423" s="16">
        <v>7.6999999999999999E-2</v>
      </c>
      <c r="H423" s="17">
        <f t="shared" si="36"/>
        <v>77</v>
      </c>
      <c r="I423" s="1">
        <f t="shared" si="37"/>
        <v>19.009681242281619</v>
      </c>
      <c r="J423" s="1">
        <f t="shared" si="38"/>
        <v>57.990318757718384</v>
      </c>
      <c r="K423" s="1">
        <f t="shared" si="39"/>
        <v>5.4528890449859979</v>
      </c>
      <c r="L423" s="1">
        <f t="shared" si="40"/>
        <v>22.087295999999998</v>
      </c>
      <c r="M423" s="1">
        <f t="shared" si="41"/>
        <v>16.634406955014001</v>
      </c>
    </row>
    <row r="424" spans="1:13" x14ac:dyDescent="0.25">
      <c r="A424" s="1">
        <v>423</v>
      </c>
      <c r="B424" s="1" t="s">
        <v>53</v>
      </c>
      <c r="C424" s="1" t="s">
        <v>54</v>
      </c>
      <c r="D424" s="1">
        <v>19960521</v>
      </c>
      <c r="E424" s="18">
        <v>5.86</v>
      </c>
      <c r="F424" s="15">
        <v>1.5509999999999999</v>
      </c>
      <c r="G424" s="16">
        <v>0.26500000000000001</v>
      </c>
      <c r="H424" s="17">
        <f t="shared" si="36"/>
        <v>265</v>
      </c>
      <c r="I424" s="1">
        <f t="shared" si="37"/>
        <v>29.617334724730529</v>
      </c>
      <c r="J424" s="1">
        <f t="shared" si="38"/>
        <v>235.38266527526946</v>
      </c>
      <c r="K424" s="1">
        <f t="shared" si="39"/>
        <v>14.995375040469968</v>
      </c>
      <c r="L424" s="1">
        <f t="shared" si="40"/>
        <v>134.17056000000002</v>
      </c>
      <c r="M424" s="1">
        <f t="shared" si="41"/>
        <v>119.17518495953006</v>
      </c>
    </row>
    <row r="425" spans="1:13" x14ac:dyDescent="0.25">
      <c r="A425" s="1">
        <v>424</v>
      </c>
      <c r="B425" s="1" t="s">
        <v>53</v>
      </c>
      <c r="C425" s="1" t="s">
        <v>54</v>
      </c>
      <c r="D425" s="1">
        <v>19961207</v>
      </c>
      <c r="E425" s="18">
        <v>4.13</v>
      </c>
      <c r="F425" s="15">
        <v>0.28799999999999998</v>
      </c>
      <c r="G425" s="16">
        <v>7.0000000000000007E-2</v>
      </c>
      <c r="H425" s="17">
        <f t="shared" si="36"/>
        <v>70</v>
      </c>
      <c r="I425" s="1">
        <f t="shared" si="37"/>
        <v>22.540632293187329</v>
      </c>
      <c r="J425" s="1">
        <f t="shared" si="38"/>
        <v>47.459367706812671</v>
      </c>
      <c r="K425" s="1">
        <f t="shared" si="39"/>
        <v>8.0432189024426215</v>
      </c>
      <c r="L425" s="1">
        <f t="shared" si="40"/>
        <v>24.97824</v>
      </c>
      <c r="M425" s="1">
        <f t="shared" si="41"/>
        <v>16.935021097557378</v>
      </c>
    </row>
    <row r="426" spans="1:13" x14ac:dyDescent="0.25">
      <c r="A426" s="1">
        <v>425</v>
      </c>
      <c r="B426" s="1" t="s">
        <v>53</v>
      </c>
      <c r="C426" s="1" t="s">
        <v>54</v>
      </c>
      <c r="D426" s="1">
        <v>19971006</v>
      </c>
      <c r="E426" s="18">
        <v>4.57</v>
      </c>
      <c r="F426" s="15">
        <v>0.17100000000000001</v>
      </c>
      <c r="G426" s="16">
        <v>3.7999999999999999E-2</v>
      </c>
      <c r="H426" s="17">
        <f t="shared" si="36"/>
        <v>38</v>
      </c>
      <c r="I426" s="1">
        <f t="shared" si="37"/>
        <v>24.393677429374126</v>
      </c>
      <c r="J426" s="1">
        <f t="shared" si="38"/>
        <v>13.606322570625874</v>
      </c>
      <c r="K426" s="1">
        <f t="shared" si="39"/>
        <v>9.6317947456335151</v>
      </c>
      <c r="L426" s="1">
        <f t="shared" si="40"/>
        <v>15.004224000000002</v>
      </c>
      <c r="M426" s="1">
        <f t="shared" si="41"/>
        <v>5.3724292543664873</v>
      </c>
    </row>
    <row r="427" spans="1:13" x14ac:dyDescent="0.25">
      <c r="A427" s="1">
        <v>426</v>
      </c>
      <c r="B427" s="1" t="s">
        <v>53</v>
      </c>
      <c r="C427" s="1" t="s">
        <v>54</v>
      </c>
      <c r="D427" s="1">
        <v>19971118</v>
      </c>
      <c r="E427" s="18">
        <v>3.09</v>
      </c>
      <c r="F427" s="15">
        <v>0.121</v>
      </c>
      <c r="G427" s="16">
        <v>3.9E-2</v>
      </c>
      <c r="H427" s="17">
        <f t="shared" si="36"/>
        <v>39</v>
      </c>
      <c r="I427" s="1">
        <f t="shared" si="37"/>
        <v>17.973897943474416</v>
      </c>
      <c r="J427" s="1">
        <f t="shared" si="38"/>
        <v>21.026102056525584</v>
      </c>
      <c r="K427" s="1">
        <f t="shared" si="39"/>
        <v>4.7985993773570259</v>
      </c>
      <c r="L427" s="1">
        <f t="shared" si="40"/>
        <v>10.412064000000001</v>
      </c>
      <c r="M427" s="1">
        <f t="shared" si="41"/>
        <v>5.613464622642975</v>
      </c>
    </row>
    <row r="428" spans="1:13" x14ac:dyDescent="0.25">
      <c r="A428" s="1">
        <v>427</v>
      </c>
      <c r="B428" s="1" t="s">
        <v>53</v>
      </c>
      <c r="C428" s="1" t="s">
        <v>54</v>
      </c>
      <c r="D428" s="1">
        <v>19980225</v>
      </c>
      <c r="E428" s="18">
        <v>1.23</v>
      </c>
      <c r="F428" s="15">
        <v>8.8999999999999996E-2</v>
      </c>
      <c r="G428" s="16">
        <v>8.2000000000000003E-2</v>
      </c>
      <c r="H428" s="17">
        <f t="shared" si="36"/>
        <v>82</v>
      </c>
      <c r="I428" s="1">
        <f t="shared" si="37"/>
        <v>8.7587195979983434</v>
      </c>
      <c r="J428" s="1">
        <f t="shared" si="38"/>
        <v>73.241280402001649</v>
      </c>
      <c r="K428" s="1">
        <f t="shared" si="39"/>
        <v>0.93080664911847999</v>
      </c>
      <c r="L428" s="1">
        <f t="shared" si="40"/>
        <v>8.7143040000000003</v>
      </c>
      <c r="M428" s="1">
        <f t="shared" si="41"/>
        <v>7.7834973508815199</v>
      </c>
    </row>
    <row r="429" spans="1:13" x14ac:dyDescent="0.25">
      <c r="A429" s="1">
        <v>428</v>
      </c>
      <c r="B429" s="1" t="s">
        <v>53</v>
      </c>
      <c r="C429" s="1" t="s">
        <v>54</v>
      </c>
      <c r="D429" s="1">
        <v>19990321</v>
      </c>
      <c r="E429" s="18">
        <v>5.1529999999999996</v>
      </c>
      <c r="F429" s="15">
        <v>0.41299999999999998</v>
      </c>
      <c r="G429" s="16">
        <v>0.08</v>
      </c>
      <c r="H429" s="17">
        <f t="shared" si="36"/>
        <v>80</v>
      </c>
      <c r="I429" s="1">
        <f t="shared" si="37"/>
        <v>26.789857853354871</v>
      </c>
      <c r="J429" s="1">
        <f t="shared" si="38"/>
        <v>53.210142146645126</v>
      </c>
      <c r="K429" s="1">
        <f t="shared" si="39"/>
        <v>11.927359081584374</v>
      </c>
      <c r="L429" s="1">
        <f t="shared" si="40"/>
        <v>35.617536000000001</v>
      </c>
      <c r="M429" s="1">
        <f t="shared" si="41"/>
        <v>23.690176918415627</v>
      </c>
    </row>
    <row r="430" spans="1:13" x14ac:dyDescent="0.25">
      <c r="A430" s="1">
        <v>429</v>
      </c>
      <c r="B430" s="1" t="s">
        <v>53</v>
      </c>
      <c r="C430" s="1" t="s">
        <v>54</v>
      </c>
      <c r="D430" s="1">
        <v>19990511</v>
      </c>
      <c r="E430" s="18">
        <v>8.375</v>
      </c>
      <c r="F430" s="15">
        <v>5.8529999999999998</v>
      </c>
      <c r="G430" s="16">
        <v>0.69899999999999995</v>
      </c>
      <c r="H430" s="17">
        <f t="shared" si="36"/>
        <v>699</v>
      </c>
      <c r="I430" s="1">
        <f t="shared" si="37"/>
        <v>39.135962954139274</v>
      </c>
      <c r="J430" s="1">
        <f t="shared" si="38"/>
        <v>659.86403704586075</v>
      </c>
      <c r="K430" s="1">
        <f t="shared" si="39"/>
        <v>28.318782793615181</v>
      </c>
      <c r="L430" s="1">
        <f t="shared" si="40"/>
        <v>505.79640000000006</v>
      </c>
      <c r="M430" s="1">
        <f t="shared" si="41"/>
        <v>477.47761720638488</v>
      </c>
    </row>
    <row r="431" spans="1:13" x14ac:dyDescent="0.25">
      <c r="A431" s="1">
        <v>430</v>
      </c>
      <c r="B431" s="1" t="s">
        <v>53</v>
      </c>
      <c r="C431" s="1" t="s">
        <v>54</v>
      </c>
      <c r="D431" s="1">
        <v>19990622</v>
      </c>
      <c r="E431" s="18">
        <v>8.5990000000000002</v>
      </c>
      <c r="F431" s="15">
        <v>1.018</v>
      </c>
      <c r="G431" s="16">
        <v>0.11799999999999999</v>
      </c>
      <c r="H431" s="17">
        <f t="shared" si="36"/>
        <v>118</v>
      </c>
      <c r="I431" s="1">
        <f t="shared" si="37"/>
        <v>39.950466363631051</v>
      </c>
      <c r="J431" s="1">
        <f t="shared" si="38"/>
        <v>78.049533636368949</v>
      </c>
      <c r="K431" s="1">
        <f t="shared" si="39"/>
        <v>29.681342806538602</v>
      </c>
      <c r="L431" s="1">
        <f t="shared" si="40"/>
        <v>87.6685248</v>
      </c>
      <c r="M431" s="1">
        <f t="shared" si="41"/>
        <v>57.987181993461398</v>
      </c>
    </row>
    <row r="432" spans="1:13" x14ac:dyDescent="0.25">
      <c r="A432" s="1">
        <v>431</v>
      </c>
      <c r="B432" s="1" t="s">
        <v>53</v>
      </c>
      <c r="C432" s="1" t="s">
        <v>54</v>
      </c>
      <c r="D432" s="1">
        <v>19990828</v>
      </c>
      <c r="E432" s="18">
        <v>6.9539999999999997</v>
      </c>
      <c r="F432" s="15">
        <v>1.75</v>
      </c>
      <c r="G432" s="16">
        <v>0.252</v>
      </c>
      <c r="H432" s="17">
        <f t="shared" si="36"/>
        <v>252</v>
      </c>
      <c r="I432" s="1">
        <f t="shared" si="37"/>
        <v>33.849996124770826</v>
      </c>
      <c r="J432" s="1">
        <f t="shared" si="38"/>
        <v>218.15000387522917</v>
      </c>
      <c r="K432" s="1">
        <f t="shared" si="39"/>
        <v>20.337944231663105</v>
      </c>
      <c r="L432" s="1">
        <f t="shared" si="40"/>
        <v>151.40805119999999</v>
      </c>
      <c r="M432" s="1">
        <f t="shared" si="41"/>
        <v>131.07010696833689</v>
      </c>
    </row>
    <row r="433" spans="1:13" x14ac:dyDescent="0.25">
      <c r="A433" s="1">
        <v>432</v>
      </c>
      <c r="B433" s="1" t="s">
        <v>53</v>
      </c>
      <c r="C433" s="1" t="s">
        <v>54</v>
      </c>
      <c r="D433" s="1">
        <v>20001108</v>
      </c>
      <c r="E433" s="18">
        <v>6.8959999999999999</v>
      </c>
      <c r="F433" s="15">
        <v>1.022</v>
      </c>
      <c r="G433" s="16">
        <v>0.14799999999999999</v>
      </c>
      <c r="H433" s="17">
        <f t="shared" si="36"/>
        <v>148</v>
      </c>
      <c r="I433" s="1">
        <f t="shared" si="37"/>
        <v>33.6294659177589</v>
      </c>
      <c r="J433" s="1">
        <f t="shared" si="38"/>
        <v>114.37053408224111</v>
      </c>
      <c r="K433" s="1">
        <f t="shared" si="39"/>
        <v>20.036920058109967</v>
      </c>
      <c r="L433" s="1">
        <f t="shared" si="40"/>
        <v>88.180531200000004</v>
      </c>
      <c r="M433" s="1">
        <f t="shared" si="41"/>
        <v>68.143611141890034</v>
      </c>
    </row>
    <row r="434" spans="1:13" x14ac:dyDescent="0.25">
      <c r="A434" s="1">
        <v>433</v>
      </c>
      <c r="B434" s="1" t="s">
        <v>53</v>
      </c>
      <c r="C434" s="1" t="s">
        <v>54</v>
      </c>
      <c r="D434" s="1">
        <v>20010717</v>
      </c>
      <c r="E434" s="18">
        <v>1.92</v>
      </c>
      <c r="F434" s="15">
        <v>0.127</v>
      </c>
      <c r="G434" s="16">
        <v>6.6000000000000003E-2</v>
      </c>
      <c r="H434" s="17">
        <f t="shared" si="36"/>
        <v>66</v>
      </c>
      <c r="I434" s="1">
        <f t="shared" si="37"/>
        <v>12.398437381523076</v>
      </c>
      <c r="J434" s="1">
        <f t="shared" si="38"/>
        <v>53.601562618476926</v>
      </c>
      <c r="K434" s="1">
        <f t="shared" si="39"/>
        <v>2.0567519803460996</v>
      </c>
      <c r="L434" s="1">
        <f t="shared" si="40"/>
        <v>10.948608</v>
      </c>
      <c r="M434" s="1">
        <f t="shared" si="41"/>
        <v>8.8918560196539005</v>
      </c>
    </row>
    <row r="435" spans="1:13" x14ac:dyDescent="0.25">
      <c r="A435" s="1">
        <v>434</v>
      </c>
      <c r="B435" s="1" t="s">
        <v>53</v>
      </c>
      <c r="C435" s="1" t="s">
        <v>54</v>
      </c>
      <c r="D435" s="1">
        <v>20011204</v>
      </c>
      <c r="E435" s="18">
        <v>1.7110000000000001</v>
      </c>
      <c r="F435" s="15">
        <v>0.19500000000000001</v>
      </c>
      <c r="G435" s="16">
        <v>0.114</v>
      </c>
      <c r="H435" s="17">
        <f t="shared" si="36"/>
        <v>114</v>
      </c>
      <c r="I435" s="1">
        <f t="shared" si="37"/>
        <v>11.332010846147513</v>
      </c>
      <c r="J435" s="1">
        <f t="shared" si="38"/>
        <v>102.66798915385249</v>
      </c>
      <c r="K435" s="1">
        <f t="shared" si="39"/>
        <v>1.6752156961903255</v>
      </c>
      <c r="L435" s="1">
        <f t="shared" si="40"/>
        <v>16.852665600000002</v>
      </c>
      <c r="M435" s="1">
        <f t="shared" si="41"/>
        <v>15.177449903809677</v>
      </c>
    </row>
    <row r="436" spans="1:13" x14ac:dyDescent="0.25">
      <c r="A436" s="1">
        <v>435</v>
      </c>
      <c r="B436" s="1" t="s">
        <v>53</v>
      </c>
      <c r="C436" s="1" t="s">
        <v>54</v>
      </c>
      <c r="D436" s="1">
        <v>20020405</v>
      </c>
      <c r="E436" s="18">
        <v>2.2130000000000001</v>
      </c>
      <c r="F436" s="15">
        <v>4.3999999999999997E-2</v>
      </c>
      <c r="G436" s="16">
        <v>0.02</v>
      </c>
      <c r="H436" s="17">
        <f t="shared" si="36"/>
        <v>20</v>
      </c>
      <c r="I436" s="1">
        <f t="shared" si="37"/>
        <v>13.851671054694215</v>
      </c>
      <c r="J436" s="1">
        <f t="shared" si="38"/>
        <v>6.148328945305785</v>
      </c>
      <c r="K436" s="1">
        <f t="shared" si="39"/>
        <v>2.6484838310049095</v>
      </c>
      <c r="L436" s="1">
        <f t="shared" si="40"/>
        <v>3.8240640000000008</v>
      </c>
      <c r="M436" s="1">
        <f t="shared" si="41"/>
        <v>1.1755801689950913</v>
      </c>
    </row>
    <row r="437" spans="1:13" x14ac:dyDescent="0.25">
      <c r="A437" s="1">
        <v>436</v>
      </c>
      <c r="B437" s="1" t="s">
        <v>53</v>
      </c>
      <c r="C437" s="1" t="s">
        <v>54</v>
      </c>
      <c r="D437" s="1">
        <v>20020517</v>
      </c>
      <c r="E437" s="18">
        <v>2.2810000000000001</v>
      </c>
      <c r="F437" s="15">
        <v>0.40300000000000002</v>
      </c>
      <c r="G437" s="16">
        <v>0.17699999999999999</v>
      </c>
      <c r="H437" s="17">
        <f t="shared" si="36"/>
        <v>177</v>
      </c>
      <c r="I437" s="1">
        <f t="shared" si="37"/>
        <v>14.182723844165585</v>
      </c>
      <c r="J437" s="1">
        <f t="shared" si="38"/>
        <v>162.81727615583441</v>
      </c>
      <c r="K437" s="1">
        <f t="shared" si="39"/>
        <v>2.7951085228500032</v>
      </c>
      <c r="L437" s="1">
        <f t="shared" si="40"/>
        <v>34.882876800000005</v>
      </c>
      <c r="M437" s="1">
        <f t="shared" si="41"/>
        <v>32.087768277150005</v>
      </c>
    </row>
    <row r="438" spans="1:13" x14ac:dyDescent="0.25">
      <c r="A438" s="1">
        <v>437</v>
      </c>
      <c r="B438" s="1" t="s">
        <v>53</v>
      </c>
      <c r="C438" s="1" t="s">
        <v>54</v>
      </c>
      <c r="D438" s="1">
        <v>20020715</v>
      </c>
      <c r="E438" s="18">
        <v>0.82599999999999996</v>
      </c>
      <c r="F438" s="15">
        <v>8.9999999999999993E-3</v>
      </c>
      <c r="G438" s="16">
        <v>0.01</v>
      </c>
      <c r="H438" s="17">
        <f t="shared" si="36"/>
        <v>10</v>
      </c>
      <c r="I438" s="1">
        <f t="shared" si="37"/>
        <v>6.4193329690602612</v>
      </c>
      <c r="J438" s="1">
        <f t="shared" si="38"/>
        <v>3.5806670309397388</v>
      </c>
      <c r="K438" s="1">
        <f t="shared" si="39"/>
        <v>0.45812468440314219</v>
      </c>
      <c r="L438" s="1">
        <f t="shared" si="40"/>
        <v>0.71366400000000008</v>
      </c>
      <c r="M438" s="1">
        <f t="shared" si="41"/>
        <v>0.25553931559685789</v>
      </c>
    </row>
    <row r="439" spans="1:13" x14ac:dyDescent="0.25">
      <c r="A439" s="1">
        <v>438</v>
      </c>
      <c r="B439" s="1" t="s">
        <v>53</v>
      </c>
      <c r="C439" s="1" t="s">
        <v>54</v>
      </c>
      <c r="D439" s="1">
        <v>20021112</v>
      </c>
      <c r="E439" s="18">
        <v>5.4059999999999997</v>
      </c>
      <c r="F439" s="15">
        <v>0.17100000000000001</v>
      </c>
      <c r="G439" s="16">
        <v>3.2000000000000001E-2</v>
      </c>
      <c r="H439" s="17">
        <f t="shared" si="36"/>
        <v>32</v>
      </c>
      <c r="I439" s="1">
        <f t="shared" si="37"/>
        <v>27.81090597348485</v>
      </c>
      <c r="J439" s="1">
        <f t="shared" si="38"/>
        <v>4.1890940265151499</v>
      </c>
      <c r="K439" s="1">
        <f t="shared" si="39"/>
        <v>12.989873464645745</v>
      </c>
      <c r="L439" s="1">
        <f t="shared" si="40"/>
        <v>14.9465088</v>
      </c>
      <c r="M439" s="1">
        <f t="shared" si="41"/>
        <v>1.9566353353542549</v>
      </c>
    </row>
    <row r="440" spans="1:13" x14ac:dyDescent="0.25">
      <c r="A440" s="1">
        <v>439</v>
      </c>
      <c r="B440" s="1" t="s">
        <v>53</v>
      </c>
      <c r="C440" s="1" t="s">
        <v>54</v>
      </c>
      <c r="D440" s="1">
        <v>20030224</v>
      </c>
      <c r="E440" s="18">
        <v>1.94</v>
      </c>
      <c r="F440" s="15">
        <v>0.222</v>
      </c>
      <c r="G440" s="16">
        <v>0.114</v>
      </c>
      <c r="H440" s="17">
        <f t="shared" si="36"/>
        <v>114</v>
      </c>
      <c r="I440" s="1">
        <f t="shared" si="37"/>
        <v>12.499111553391019</v>
      </c>
      <c r="J440" s="1">
        <f t="shared" si="38"/>
        <v>101.50088844660898</v>
      </c>
      <c r="K440" s="1">
        <f t="shared" si="39"/>
        <v>2.0950510821331894</v>
      </c>
      <c r="L440" s="1">
        <f t="shared" si="40"/>
        <v>19.108224</v>
      </c>
      <c r="M440" s="1">
        <f t="shared" si="41"/>
        <v>17.013172917866811</v>
      </c>
    </row>
    <row r="441" spans="1:13" x14ac:dyDescent="0.25">
      <c r="A441" s="1">
        <v>440</v>
      </c>
      <c r="B441" s="1" t="s">
        <v>53</v>
      </c>
      <c r="C441" s="1" t="s">
        <v>54</v>
      </c>
      <c r="D441" s="1">
        <v>20030331</v>
      </c>
      <c r="E441" s="18">
        <v>1.66</v>
      </c>
      <c r="F441" s="15">
        <v>2.4E-2</v>
      </c>
      <c r="G441" s="16">
        <v>1.4999999999999999E-2</v>
      </c>
      <c r="H441" s="17">
        <f t="shared" ref="H441:H501" si="42">G441*1000</f>
        <v>15</v>
      </c>
      <c r="I441" s="1">
        <f t="shared" si="37"/>
        <v>11.067538106904705</v>
      </c>
      <c r="J441" s="1">
        <f t="shared" si="38"/>
        <v>3.9324618930952955</v>
      </c>
      <c r="K441" s="1">
        <f t="shared" si="39"/>
        <v>1.5873505854447005</v>
      </c>
      <c r="L441" s="1">
        <f t="shared" si="40"/>
        <v>2.1513599999999999</v>
      </c>
      <c r="M441" s="1">
        <f t="shared" si="41"/>
        <v>0.5640094145552994</v>
      </c>
    </row>
    <row r="442" spans="1:13" x14ac:dyDescent="0.25">
      <c r="A442" s="1">
        <v>441</v>
      </c>
      <c r="B442" s="1" t="s">
        <v>53</v>
      </c>
      <c r="C442" s="1" t="s">
        <v>54</v>
      </c>
      <c r="D442" s="1">
        <v>20030609</v>
      </c>
      <c r="E442" s="18">
        <v>4.3680000000000003</v>
      </c>
      <c r="F442" s="15">
        <v>0.11</v>
      </c>
      <c r="G442" s="16">
        <v>2.5000000000000001E-2</v>
      </c>
      <c r="H442" s="17">
        <f t="shared" si="42"/>
        <v>25</v>
      </c>
      <c r="I442" s="1">
        <f t="shared" si="37"/>
        <v>23.5480656702881</v>
      </c>
      <c r="J442" s="1">
        <f t="shared" si="38"/>
        <v>1.4519343297119001</v>
      </c>
      <c r="K442" s="1">
        <f t="shared" si="39"/>
        <v>8.8869269532515123</v>
      </c>
      <c r="L442" s="1">
        <f t="shared" si="40"/>
        <v>9.4348800000000015</v>
      </c>
      <c r="M442" s="1">
        <f t="shared" si="41"/>
        <v>0.54795304674848921</v>
      </c>
    </row>
    <row r="443" spans="1:13" x14ac:dyDescent="0.25">
      <c r="A443" s="1">
        <v>442</v>
      </c>
      <c r="B443" s="1" t="s">
        <v>53</v>
      </c>
      <c r="C443" s="1" t="s">
        <v>54</v>
      </c>
      <c r="D443" s="1">
        <v>20031124</v>
      </c>
      <c r="E443" s="18">
        <v>4.0220000000000002</v>
      </c>
      <c r="F443" s="15">
        <v>0.27700000000000002</v>
      </c>
      <c r="G443" s="16">
        <v>6.9000000000000006E-2</v>
      </c>
      <c r="H443" s="17">
        <f t="shared" si="42"/>
        <v>69</v>
      </c>
      <c r="I443" s="1">
        <f t="shared" si="37"/>
        <v>22.079298075297292</v>
      </c>
      <c r="J443" s="1">
        <f t="shared" si="38"/>
        <v>46.920701924702712</v>
      </c>
      <c r="K443" s="1">
        <f t="shared" si="39"/>
        <v>7.6725737446042697</v>
      </c>
      <c r="L443" s="1">
        <f t="shared" si="40"/>
        <v>23.977555200000005</v>
      </c>
      <c r="M443" s="1">
        <f t="shared" si="41"/>
        <v>16.304981455395733</v>
      </c>
    </row>
    <row r="444" spans="1:13" x14ac:dyDescent="0.25">
      <c r="A444" s="1">
        <v>443</v>
      </c>
      <c r="B444" s="1" t="s">
        <v>53</v>
      </c>
      <c r="C444" s="1" t="s">
        <v>54</v>
      </c>
      <c r="D444" s="1">
        <v>20040130</v>
      </c>
      <c r="E444" s="18">
        <v>2.3149999999999999</v>
      </c>
      <c r="F444" s="15">
        <v>0.89400000000000002</v>
      </c>
      <c r="G444" s="16">
        <v>0.04</v>
      </c>
      <c r="H444" s="17">
        <f t="shared" si="42"/>
        <v>40</v>
      </c>
      <c r="I444" s="1">
        <f t="shared" si="37"/>
        <v>14.347435164081686</v>
      </c>
      <c r="J444" s="1">
        <f t="shared" si="38"/>
        <v>25.652564835918312</v>
      </c>
      <c r="K444" s="1">
        <f t="shared" si="39"/>
        <v>2.8697165917789627</v>
      </c>
      <c r="L444" s="1">
        <f t="shared" si="40"/>
        <v>8.0006400000000006</v>
      </c>
      <c r="M444" s="1">
        <f t="shared" si="41"/>
        <v>5.1309234082210384</v>
      </c>
    </row>
    <row r="445" spans="1:13" x14ac:dyDescent="0.25">
      <c r="A445" s="1">
        <v>444</v>
      </c>
      <c r="B445" s="1" t="s">
        <v>53</v>
      </c>
      <c r="C445" s="1" t="s">
        <v>54</v>
      </c>
      <c r="D445" s="1">
        <v>20040325</v>
      </c>
      <c r="E445" s="18">
        <v>1.2130000000000001</v>
      </c>
      <c r="F445" s="15">
        <v>5.2999999999999999E-2</v>
      </c>
      <c r="G445" s="16">
        <v>4.2999999999999997E-2</v>
      </c>
      <c r="H445" s="17">
        <f t="shared" si="42"/>
        <v>43</v>
      </c>
      <c r="I445" s="1">
        <f t="shared" si="37"/>
        <v>8.6641037276682411</v>
      </c>
      <c r="J445" s="1">
        <f t="shared" si="38"/>
        <v>34.335896272331759</v>
      </c>
      <c r="K445" s="1">
        <f t="shared" si="39"/>
        <v>0.90802579579156029</v>
      </c>
      <c r="L445" s="1">
        <f t="shared" si="40"/>
        <v>4.5065376000000006</v>
      </c>
      <c r="M445" s="1">
        <f t="shared" si="41"/>
        <v>3.5985118042084405</v>
      </c>
    </row>
    <row r="446" spans="1:13" x14ac:dyDescent="0.25">
      <c r="A446" s="1">
        <v>445</v>
      </c>
      <c r="B446" s="1" t="s">
        <v>53</v>
      </c>
      <c r="C446" s="1" t="s">
        <v>54</v>
      </c>
      <c r="D446" s="1">
        <v>20040914</v>
      </c>
      <c r="E446" s="18">
        <v>4.09</v>
      </c>
      <c r="F446" s="15">
        <v>0.38100000000000001</v>
      </c>
      <c r="G446" s="16">
        <v>9.2999999999999999E-2</v>
      </c>
      <c r="H446" s="17">
        <f t="shared" si="42"/>
        <v>93</v>
      </c>
      <c r="I446" s="1">
        <f t="shared" si="37"/>
        <v>22.370080330686289</v>
      </c>
      <c r="J446" s="1">
        <f t="shared" si="38"/>
        <v>70.629919669313708</v>
      </c>
      <c r="K446" s="1">
        <f t="shared" si="39"/>
        <v>7.9050495069365985</v>
      </c>
      <c r="L446" s="1">
        <f t="shared" si="40"/>
        <v>32.863968</v>
      </c>
      <c r="M446" s="1">
        <f t="shared" si="41"/>
        <v>24.9589184930634</v>
      </c>
    </row>
    <row r="447" spans="1:13" x14ac:dyDescent="0.25">
      <c r="A447" s="1">
        <v>446</v>
      </c>
      <c r="B447" s="1" t="s">
        <v>53</v>
      </c>
      <c r="C447" s="1" t="s">
        <v>54</v>
      </c>
      <c r="D447" s="1">
        <v>20060504</v>
      </c>
      <c r="E447" s="18">
        <v>7.44</v>
      </c>
      <c r="F447" s="15">
        <v>0.90200000000000002</v>
      </c>
      <c r="G447" s="16">
        <v>0.121</v>
      </c>
      <c r="H447" s="17">
        <f t="shared" si="42"/>
        <v>121</v>
      </c>
      <c r="I447" s="1">
        <f t="shared" si="37"/>
        <v>35.682411142923797</v>
      </c>
      <c r="J447" s="1">
        <f t="shared" si="38"/>
        <v>85.317588857076203</v>
      </c>
      <c r="K447" s="1">
        <f t="shared" si="39"/>
        <v>22.937224801249705</v>
      </c>
      <c r="L447" s="1">
        <f t="shared" si="40"/>
        <v>77.780736000000005</v>
      </c>
      <c r="M447" s="1">
        <f t="shared" si="41"/>
        <v>54.843511198750299</v>
      </c>
    </row>
    <row r="448" spans="1:13" x14ac:dyDescent="0.25">
      <c r="A448" s="1">
        <v>447</v>
      </c>
      <c r="B448" s="1" t="s">
        <v>53</v>
      </c>
      <c r="C448" s="1" t="s">
        <v>54</v>
      </c>
      <c r="D448" s="1">
        <v>20060620</v>
      </c>
      <c r="E448" s="18">
        <v>5.9059999999999997</v>
      </c>
      <c r="F448" s="15">
        <v>0.27700000000000002</v>
      </c>
      <c r="G448" s="16">
        <v>4.7E-2</v>
      </c>
      <c r="H448" s="17">
        <f t="shared" si="42"/>
        <v>47</v>
      </c>
      <c r="I448" s="1">
        <f t="shared" si="37"/>
        <v>29.798614834578245</v>
      </c>
      <c r="J448" s="1">
        <f t="shared" si="38"/>
        <v>17.201385165421755</v>
      </c>
      <c r="K448" s="1">
        <f t="shared" si="39"/>
        <v>15.205589500004852</v>
      </c>
      <c r="L448" s="1">
        <f t="shared" si="40"/>
        <v>23.9830848</v>
      </c>
      <c r="M448" s="1">
        <f t="shared" si="41"/>
        <v>8.7774952999951488</v>
      </c>
    </row>
    <row r="449" spans="1:13" x14ac:dyDescent="0.25">
      <c r="A449" s="1">
        <v>448</v>
      </c>
      <c r="B449" s="1" t="s">
        <v>53</v>
      </c>
      <c r="C449" s="1" t="s">
        <v>54</v>
      </c>
      <c r="D449" s="1">
        <v>20060731</v>
      </c>
      <c r="E449" s="18">
        <v>3.161</v>
      </c>
      <c r="F449" s="15">
        <v>0.11600000000000001</v>
      </c>
      <c r="G449" s="16">
        <v>3.6999999999999998E-2</v>
      </c>
      <c r="H449" s="17">
        <f t="shared" si="42"/>
        <v>37</v>
      </c>
      <c r="I449" s="1">
        <f t="shared" si="37"/>
        <v>18.295391639582846</v>
      </c>
      <c r="J449" s="1">
        <f t="shared" si="38"/>
        <v>18.704608360417154</v>
      </c>
      <c r="K449" s="1">
        <f t="shared" si="39"/>
        <v>4.9966617288431268</v>
      </c>
      <c r="L449" s="1">
        <f t="shared" si="40"/>
        <v>10.1050848</v>
      </c>
      <c r="M449" s="1">
        <f t="shared" si="41"/>
        <v>5.1084230711568734</v>
      </c>
    </row>
    <row r="450" spans="1:13" x14ac:dyDescent="0.25">
      <c r="A450" s="1">
        <v>449</v>
      </c>
      <c r="B450" s="1" t="s">
        <v>53</v>
      </c>
      <c r="C450" s="1" t="s">
        <v>54</v>
      </c>
      <c r="D450" s="1">
        <v>20061005</v>
      </c>
      <c r="E450" s="18">
        <v>2.3159999999999998</v>
      </c>
      <c r="F450" s="15">
        <v>0.10199999999999999</v>
      </c>
      <c r="G450" s="16">
        <v>4.3999999999999997E-2</v>
      </c>
      <c r="H450" s="17">
        <f t="shared" si="42"/>
        <v>44</v>
      </c>
      <c r="I450" s="1">
        <f t="shared" si="37"/>
        <v>14.352271538784128</v>
      </c>
      <c r="J450" s="1">
        <f t="shared" si="38"/>
        <v>29.64772846121587</v>
      </c>
      <c r="K450" s="1">
        <f t="shared" si="39"/>
        <v>2.8719239803623973</v>
      </c>
      <c r="L450" s="1">
        <f t="shared" si="40"/>
        <v>8.8045055999999988</v>
      </c>
      <c r="M450" s="1">
        <f t="shared" si="41"/>
        <v>5.9325816196376016</v>
      </c>
    </row>
    <row r="451" spans="1:13" x14ac:dyDescent="0.25">
      <c r="A451" s="1">
        <v>450</v>
      </c>
      <c r="B451" s="1" t="s">
        <v>53</v>
      </c>
      <c r="C451" s="1" t="s">
        <v>54</v>
      </c>
      <c r="D451" s="1">
        <v>20070330</v>
      </c>
      <c r="E451" s="18">
        <v>2.5960000000000001</v>
      </c>
      <c r="F451" s="15">
        <v>0.112</v>
      </c>
      <c r="G451" s="16">
        <v>4.2999999999999997E-2</v>
      </c>
      <c r="H451" s="17">
        <f t="shared" si="42"/>
        <v>43</v>
      </c>
      <c r="I451" s="1">
        <f t="shared" ref="I451:I514" si="43">+$O$2*E451^$O$3</f>
        <v>15.689245281091569</v>
      </c>
      <c r="J451" s="1">
        <f t="shared" ref="J451:J514" si="44">+ABS(H451-I451)</f>
        <v>27.310754718908431</v>
      </c>
      <c r="K451" s="1">
        <f t="shared" ref="K451:K514" si="45">0.0864*I451*E451</f>
        <v>3.5190098567752655</v>
      </c>
      <c r="L451" s="1">
        <f t="shared" ref="L451:L514" si="46">0.0864*H451*E451</f>
        <v>9.6446592000000013</v>
      </c>
      <c r="M451" s="1">
        <f t="shared" ref="M451:M514" si="47">ABS(L451-K451)</f>
        <v>6.1256493432247359</v>
      </c>
    </row>
    <row r="452" spans="1:13" x14ac:dyDescent="0.25">
      <c r="A452" s="1">
        <v>451</v>
      </c>
      <c r="B452" s="1" t="s">
        <v>53</v>
      </c>
      <c r="C452" s="1" t="s">
        <v>54</v>
      </c>
      <c r="D452" s="1">
        <v>20070713</v>
      </c>
      <c r="E452" s="18">
        <v>4.4480000000000004</v>
      </c>
      <c r="F452" s="15">
        <v>0.28000000000000003</v>
      </c>
      <c r="G452" s="16">
        <v>6.3E-2</v>
      </c>
      <c r="H452" s="17">
        <f t="shared" si="42"/>
        <v>63</v>
      </c>
      <c r="I452" s="1">
        <f t="shared" si="43"/>
        <v>23.883967265168906</v>
      </c>
      <c r="J452" s="1">
        <f t="shared" si="44"/>
        <v>39.116032734831094</v>
      </c>
      <c r="K452" s="1">
        <f t="shared" si="45"/>
        <v>9.178780584568722</v>
      </c>
      <c r="L452" s="1">
        <f t="shared" si="46"/>
        <v>24.211353600000002</v>
      </c>
      <c r="M452" s="1">
        <f t="shared" si="47"/>
        <v>15.03257301543128</v>
      </c>
    </row>
    <row r="453" spans="1:13" x14ac:dyDescent="0.25">
      <c r="A453" s="1">
        <v>452</v>
      </c>
      <c r="B453" s="1" t="s">
        <v>53</v>
      </c>
      <c r="C453" s="1" t="s">
        <v>54</v>
      </c>
      <c r="D453" s="1">
        <v>20070927</v>
      </c>
      <c r="E453" s="18">
        <v>7.4580000000000002</v>
      </c>
      <c r="F453" s="15">
        <v>1.55</v>
      </c>
      <c r="G453" s="16">
        <v>0.20799999999999999</v>
      </c>
      <c r="H453" s="17">
        <f t="shared" si="42"/>
        <v>208</v>
      </c>
      <c r="I453" s="1">
        <f t="shared" si="43"/>
        <v>35.749763958132391</v>
      </c>
      <c r="J453" s="1">
        <f t="shared" si="44"/>
        <v>172.25023604186759</v>
      </c>
      <c r="K453" s="1">
        <f t="shared" si="45"/>
        <v>23.036118301418522</v>
      </c>
      <c r="L453" s="1">
        <f t="shared" si="46"/>
        <v>134.0292096</v>
      </c>
      <c r="M453" s="1">
        <f t="shared" si="47"/>
        <v>110.99309129858148</v>
      </c>
    </row>
    <row r="454" spans="1:13" x14ac:dyDescent="0.25">
      <c r="A454" s="1">
        <v>453</v>
      </c>
      <c r="B454" s="1" t="s">
        <v>55</v>
      </c>
      <c r="C454" s="1" t="s">
        <v>56</v>
      </c>
      <c r="D454" s="1">
        <v>19790310</v>
      </c>
      <c r="E454" s="18">
        <v>9.6750000000000007</v>
      </c>
      <c r="F454" s="15">
        <v>0.79200000000000004</v>
      </c>
      <c r="G454" s="16">
        <v>8.2000000000000003E-2</v>
      </c>
      <c r="H454" s="17">
        <f t="shared" si="42"/>
        <v>82</v>
      </c>
      <c r="I454" s="1">
        <f t="shared" si="43"/>
        <v>43.800663966304398</v>
      </c>
      <c r="J454" s="1">
        <f t="shared" si="44"/>
        <v>38.199336033695602</v>
      </c>
      <c r="K454" s="1">
        <f t="shared" si="45"/>
        <v>36.613851022713177</v>
      </c>
      <c r="L454" s="1">
        <f t="shared" si="46"/>
        <v>68.545440000000013</v>
      </c>
      <c r="M454" s="1">
        <f t="shared" si="47"/>
        <v>31.931588977286836</v>
      </c>
    </row>
    <row r="455" spans="1:13" x14ac:dyDescent="0.25">
      <c r="A455" s="1">
        <v>454</v>
      </c>
      <c r="B455" s="1" t="s">
        <v>55</v>
      </c>
      <c r="C455" s="1" t="s">
        <v>56</v>
      </c>
      <c r="D455" s="1">
        <v>19790712</v>
      </c>
      <c r="E455" s="18">
        <v>8.1649999999999991</v>
      </c>
      <c r="F455" s="15">
        <v>1.7689999999999999</v>
      </c>
      <c r="G455" s="16">
        <v>0.217</v>
      </c>
      <c r="H455" s="17">
        <f t="shared" si="42"/>
        <v>217</v>
      </c>
      <c r="I455" s="1">
        <f t="shared" si="43"/>
        <v>38.36801083207763</v>
      </c>
      <c r="J455" s="1">
        <f t="shared" si="44"/>
        <v>178.63198916792237</v>
      </c>
      <c r="K455" s="1">
        <f t="shared" si="45"/>
        <v>27.066943449554152</v>
      </c>
      <c r="L455" s="1">
        <f t="shared" si="46"/>
        <v>153.08395199999998</v>
      </c>
      <c r="M455" s="1">
        <f t="shared" si="47"/>
        <v>126.01700855044584</v>
      </c>
    </row>
    <row r="456" spans="1:13" x14ac:dyDescent="0.25">
      <c r="A456" s="1">
        <v>455</v>
      </c>
      <c r="B456" s="1" t="s">
        <v>55</v>
      </c>
      <c r="C456" s="1" t="s">
        <v>56</v>
      </c>
      <c r="D456" s="1">
        <v>19791008</v>
      </c>
      <c r="E456" s="18">
        <v>18.997</v>
      </c>
      <c r="F456" s="15">
        <v>3.8170000000000002</v>
      </c>
      <c r="G456" s="16">
        <v>0.20100000000000001</v>
      </c>
      <c r="H456" s="17">
        <f t="shared" si="42"/>
        <v>201</v>
      </c>
      <c r="I456" s="1">
        <f t="shared" si="43"/>
        <v>74.159102607719589</v>
      </c>
      <c r="J456" s="1">
        <f t="shared" si="44"/>
        <v>126.84089739228041</v>
      </c>
      <c r="K456" s="1">
        <f t="shared" si="45"/>
        <v>121.72036080143657</v>
      </c>
      <c r="L456" s="1">
        <f t="shared" si="46"/>
        <v>329.90950080000005</v>
      </c>
      <c r="M456" s="1">
        <f t="shared" si="47"/>
        <v>208.18913999856346</v>
      </c>
    </row>
    <row r="457" spans="1:13" x14ac:dyDescent="0.25">
      <c r="A457" s="1">
        <v>456</v>
      </c>
      <c r="B457" s="1" t="s">
        <v>55</v>
      </c>
      <c r="C457" s="1" t="s">
        <v>56</v>
      </c>
      <c r="D457" s="1">
        <v>19791206</v>
      </c>
      <c r="E457" s="18">
        <v>13.403</v>
      </c>
      <c r="F457" s="15">
        <v>1.607</v>
      </c>
      <c r="G457" s="16">
        <v>0.12</v>
      </c>
      <c r="H457" s="17">
        <f t="shared" si="42"/>
        <v>120</v>
      </c>
      <c r="I457" s="1">
        <f t="shared" si="43"/>
        <v>56.486820306969697</v>
      </c>
      <c r="J457" s="1">
        <f t="shared" si="44"/>
        <v>63.513179693030303</v>
      </c>
      <c r="K457" s="1">
        <f t="shared" si="45"/>
        <v>65.412822462420806</v>
      </c>
      <c r="L457" s="1">
        <f t="shared" si="46"/>
        <v>138.96230400000002</v>
      </c>
      <c r="M457" s="1">
        <f t="shared" si="47"/>
        <v>73.549481537579211</v>
      </c>
    </row>
    <row r="458" spans="1:13" x14ac:dyDescent="0.25">
      <c r="A458" s="1">
        <v>457</v>
      </c>
      <c r="B458" s="1" t="s">
        <v>55</v>
      </c>
      <c r="C458" s="1" t="s">
        <v>56</v>
      </c>
      <c r="D458" s="1">
        <v>19800326</v>
      </c>
      <c r="E458" s="18">
        <v>7.7679999999999998</v>
      </c>
      <c r="F458" s="15">
        <v>0.56599999999999995</v>
      </c>
      <c r="G458" s="16">
        <v>7.2999999999999995E-2</v>
      </c>
      <c r="H458" s="17">
        <f t="shared" si="42"/>
        <v>73</v>
      </c>
      <c r="I458" s="1">
        <f t="shared" si="43"/>
        <v>36.904216290325621</v>
      </c>
      <c r="J458" s="1">
        <f t="shared" si="44"/>
        <v>36.095783709674379</v>
      </c>
      <c r="K458" s="1">
        <f t="shared" si="45"/>
        <v>24.768456665176753</v>
      </c>
      <c r="L458" s="1">
        <f t="shared" si="46"/>
        <v>48.9943296</v>
      </c>
      <c r="M458" s="1">
        <f t="shared" si="47"/>
        <v>24.225872934823247</v>
      </c>
    </row>
    <row r="459" spans="1:13" x14ac:dyDescent="0.25">
      <c r="A459" s="1">
        <v>458</v>
      </c>
      <c r="B459" s="1" t="s">
        <v>55</v>
      </c>
      <c r="C459" s="1" t="s">
        <v>56</v>
      </c>
      <c r="D459" s="1">
        <v>19800601</v>
      </c>
      <c r="E459" s="18">
        <v>33.649000000000001</v>
      </c>
      <c r="F459" s="15">
        <v>29.492999999999999</v>
      </c>
      <c r="G459" s="16">
        <v>0.876</v>
      </c>
      <c r="H459" s="17">
        <f t="shared" si="42"/>
        <v>876</v>
      </c>
      <c r="I459" s="1">
        <f t="shared" si="43"/>
        <v>115.8584594368188</v>
      </c>
      <c r="J459" s="1">
        <f t="shared" si="44"/>
        <v>760.14154056318125</v>
      </c>
      <c r="K459" s="1">
        <f t="shared" si="45"/>
        <v>336.83224045733419</v>
      </c>
      <c r="L459" s="1">
        <f t="shared" si="46"/>
        <v>2546.7716736000002</v>
      </c>
      <c r="M459" s="1">
        <f t="shared" si="47"/>
        <v>2209.9394331426661</v>
      </c>
    </row>
    <row r="460" spans="1:13" x14ac:dyDescent="0.25">
      <c r="A460" s="1">
        <v>459</v>
      </c>
      <c r="B460" s="1" t="s">
        <v>55</v>
      </c>
      <c r="C460" s="1" t="s">
        <v>56</v>
      </c>
      <c r="D460" s="1">
        <v>19800829</v>
      </c>
      <c r="E460" s="18">
        <v>10.238</v>
      </c>
      <c r="F460" s="15">
        <v>0.64700000000000002</v>
      </c>
      <c r="G460" s="16">
        <v>6.3E-2</v>
      </c>
      <c r="H460" s="17">
        <f t="shared" si="42"/>
        <v>63</v>
      </c>
      <c r="I460" s="1">
        <f t="shared" si="43"/>
        <v>45.777340466363896</v>
      </c>
      <c r="J460" s="1">
        <f t="shared" si="44"/>
        <v>17.222659533636104</v>
      </c>
      <c r="K460" s="1">
        <f t="shared" si="45"/>
        <v>40.492950770416336</v>
      </c>
      <c r="L460" s="1">
        <f t="shared" si="46"/>
        <v>55.727481599999997</v>
      </c>
      <c r="M460" s="1">
        <f t="shared" si="47"/>
        <v>15.234530829583662</v>
      </c>
    </row>
    <row r="461" spans="1:13" x14ac:dyDescent="0.25">
      <c r="A461" s="1">
        <v>460</v>
      </c>
      <c r="B461" s="1" t="s">
        <v>55</v>
      </c>
      <c r="C461" s="1" t="s">
        <v>56</v>
      </c>
      <c r="D461" s="1">
        <v>19810306</v>
      </c>
      <c r="E461" s="18">
        <v>12.821</v>
      </c>
      <c r="F461" s="15">
        <v>2.3460000000000001</v>
      </c>
      <c r="G461" s="16">
        <v>0.183</v>
      </c>
      <c r="H461" s="17">
        <f t="shared" si="42"/>
        <v>183</v>
      </c>
      <c r="I461" s="1">
        <f t="shared" si="43"/>
        <v>54.563337228235376</v>
      </c>
      <c r="J461" s="1">
        <f t="shared" si="44"/>
        <v>128.43666277176462</v>
      </c>
      <c r="K461" s="1">
        <f t="shared" si="45"/>
        <v>60.441685626516978</v>
      </c>
      <c r="L461" s="1">
        <f t="shared" si="46"/>
        <v>202.71539520000002</v>
      </c>
      <c r="M461" s="1">
        <f t="shared" si="47"/>
        <v>142.27370957348305</v>
      </c>
    </row>
    <row r="462" spans="1:13" x14ac:dyDescent="0.25">
      <c r="A462" s="1">
        <v>461</v>
      </c>
      <c r="B462" s="1" t="s">
        <v>55</v>
      </c>
      <c r="C462" s="1" t="s">
        <v>56</v>
      </c>
      <c r="D462" s="1">
        <v>19810603</v>
      </c>
      <c r="E462" s="18">
        <v>12.821</v>
      </c>
      <c r="F462" s="15">
        <v>2.3460000000000001</v>
      </c>
      <c r="G462" s="16">
        <v>0.183</v>
      </c>
      <c r="H462" s="17">
        <f t="shared" si="42"/>
        <v>183</v>
      </c>
      <c r="I462" s="1">
        <f t="shared" si="43"/>
        <v>54.563337228235376</v>
      </c>
      <c r="J462" s="1">
        <f t="shared" si="44"/>
        <v>128.43666277176462</v>
      </c>
      <c r="K462" s="1">
        <f t="shared" si="45"/>
        <v>60.441685626516978</v>
      </c>
      <c r="L462" s="1">
        <f t="shared" si="46"/>
        <v>202.71539520000002</v>
      </c>
      <c r="M462" s="1">
        <f t="shared" si="47"/>
        <v>142.27370957348305</v>
      </c>
    </row>
    <row r="463" spans="1:13" x14ac:dyDescent="0.25">
      <c r="A463" s="1">
        <v>462</v>
      </c>
      <c r="B463" s="1" t="s">
        <v>55</v>
      </c>
      <c r="C463" s="1" t="s">
        <v>56</v>
      </c>
      <c r="D463" s="1">
        <v>19821112</v>
      </c>
      <c r="E463" s="18">
        <v>12.51</v>
      </c>
      <c r="F463" s="15">
        <v>0.65400000000000003</v>
      </c>
      <c r="G463" s="16">
        <v>5.1999999999999998E-2</v>
      </c>
      <c r="H463" s="17">
        <f t="shared" si="42"/>
        <v>52</v>
      </c>
      <c r="I463" s="1">
        <f t="shared" si="43"/>
        <v>53.527662496766865</v>
      </c>
      <c r="J463" s="1">
        <f t="shared" si="44"/>
        <v>1.5276624967668653</v>
      </c>
      <c r="K463" s="1">
        <f t="shared" si="45"/>
        <v>57.856123396905431</v>
      </c>
      <c r="L463" s="1">
        <f t="shared" si="46"/>
        <v>56.204927999999995</v>
      </c>
      <c r="M463" s="1">
        <f t="shared" si="47"/>
        <v>1.651195396905436</v>
      </c>
    </row>
    <row r="464" spans="1:13" x14ac:dyDescent="0.25">
      <c r="A464" s="1">
        <v>463</v>
      </c>
      <c r="B464" s="1" t="s">
        <v>55</v>
      </c>
      <c r="C464" s="1" t="s">
        <v>56</v>
      </c>
      <c r="D464" s="1">
        <v>19821211</v>
      </c>
      <c r="E464" s="18">
        <v>12.51</v>
      </c>
      <c r="F464" s="15">
        <v>0.65400000000000003</v>
      </c>
      <c r="G464" s="16">
        <v>5.1999999999999998E-2</v>
      </c>
      <c r="H464" s="17">
        <f t="shared" si="42"/>
        <v>52</v>
      </c>
      <c r="I464" s="1">
        <f t="shared" si="43"/>
        <v>53.527662496766865</v>
      </c>
      <c r="J464" s="1">
        <f t="shared" si="44"/>
        <v>1.5276624967668653</v>
      </c>
      <c r="K464" s="1">
        <f t="shared" si="45"/>
        <v>57.856123396905431</v>
      </c>
      <c r="L464" s="1">
        <f t="shared" si="46"/>
        <v>56.204927999999995</v>
      </c>
      <c r="M464" s="1">
        <f t="shared" si="47"/>
        <v>1.651195396905436</v>
      </c>
    </row>
    <row r="465" spans="1:13" x14ac:dyDescent="0.25">
      <c r="A465" s="1">
        <v>464</v>
      </c>
      <c r="B465" s="1" t="s">
        <v>55</v>
      </c>
      <c r="C465" s="1" t="s">
        <v>56</v>
      </c>
      <c r="D465" s="1">
        <v>19830309</v>
      </c>
      <c r="E465" s="18">
        <v>9.8800000000000008</v>
      </c>
      <c r="F465" s="15">
        <v>0.70399999999999996</v>
      </c>
      <c r="G465" s="16">
        <v>7.0999999999999994E-2</v>
      </c>
      <c r="H465" s="17">
        <f t="shared" si="42"/>
        <v>71</v>
      </c>
      <c r="I465" s="1">
        <f t="shared" si="43"/>
        <v>44.523263864612183</v>
      </c>
      <c r="J465" s="1">
        <f t="shared" si="44"/>
        <v>26.476736135387817</v>
      </c>
      <c r="K465" s="1">
        <f t="shared" si="45"/>
        <v>38.006482779276631</v>
      </c>
      <c r="L465" s="1">
        <f t="shared" si="46"/>
        <v>60.607872000000008</v>
      </c>
      <c r="M465" s="1">
        <f t="shared" si="47"/>
        <v>22.601389220723377</v>
      </c>
    </row>
    <row r="466" spans="1:13" x14ac:dyDescent="0.25">
      <c r="A466" s="1">
        <v>465</v>
      </c>
      <c r="B466" s="1" t="s">
        <v>55</v>
      </c>
      <c r="C466" s="1" t="s">
        <v>56</v>
      </c>
      <c r="D466" s="1">
        <v>19830327</v>
      </c>
      <c r="E466" s="18">
        <v>7.91</v>
      </c>
      <c r="F466" s="15">
        <v>0.91600000000000004</v>
      </c>
      <c r="G466" s="16">
        <v>0.11600000000000001</v>
      </c>
      <c r="H466" s="17">
        <f t="shared" si="42"/>
        <v>116</v>
      </c>
      <c r="I466" s="1">
        <f t="shared" si="43"/>
        <v>37.429635839689077</v>
      </c>
      <c r="J466" s="1">
        <f t="shared" si="44"/>
        <v>78.57036416031093</v>
      </c>
      <c r="K466" s="1">
        <f t="shared" si="45"/>
        <v>25.580311444103671</v>
      </c>
      <c r="L466" s="1">
        <f t="shared" si="46"/>
        <v>79.277184000000005</v>
      </c>
      <c r="M466" s="1">
        <f t="shared" si="47"/>
        <v>53.696872555896334</v>
      </c>
    </row>
    <row r="467" spans="1:13" x14ac:dyDescent="0.25">
      <c r="A467" s="1">
        <v>466</v>
      </c>
      <c r="B467" s="1" t="s">
        <v>55</v>
      </c>
      <c r="C467" s="1" t="s">
        <v>56</v>
      </c>
      <c r="D467" s="1">
        <v>19830706</v>
      </c>
      <c r="E467" s="18">
        <v>29.32</v>
      </c>
      <c r="F467" s="15">
        <v>8.8699999999999992</v>
      </c>
      <c r="G467" s="16">
        <v>0.30299999999999999</v>
      </c>
      <c r="H467" s="17">
        <f t="shared" si="42"/>
        <v>303</v>
      </c>
      <c r="I467" s="1">
        <f t="shared" si="43"/>
        <v>104.05271897139974</v>
      </c>
      <c r="J467" s="1">
        <f t="shared" si="44"/>
        <v>198.94728102860026</v>
      </c>
      <c r="K467" s="1">
        <f t="shared" si="45"/>
        <v>263.59134222886047</v>
      </c>
      <c r="L467" s="1">
        <f t="shared" si="46"/>
        <v>767.57414400000005</v>
      </c>
      <c r="M467" s="1">
        <f t="shared" si="47"/>
        <v>503.98280177113958</v>
      </c>
    </row>
    <row r="468" spans="1:13" x14ac:dyDescent="0.25">
      <c r="A468" s="1">
        <v>467</v>
      </c>
      <c r="B468" s="1" t="s">
        <v>55</v>
      </c>
      <c r="C468" s="1" t="s">
        <v>56</v>
      </c>
      <c r="D468" s="1">
        <v>19830919</v>
      </c>
      <c r="E468" s="18">
        <v>15.13</v>
      </c>
      <c r="F468" s="15">
        <v>1.53</v>
      </c>
      <c r="G468" s="16">
        <v>0.10100000000000001</v>
      </c>
      <c r="H468" s="17">
        <f t="shared" si="42"/>
        <v>101</v>
      </c>
      <c r="I468" s="1">
        <f t="shared" si="43"/>
        <v>62.090473747523063</v>
      </c>
      <c r="J468" s="1">
        <f t="shared" si="44"/>
        <v>38.909526252476937</v>
      </c>
      <c r="K468" s="1">
        <f t="shared" si="45"/>
        <v>81.166654177922084</v>
      </c>
      <c r="L468" s="1">
        <f t="shared" si="46"/>
        <v>132.03043200000002</v>
      </c>
      <c r="M468" s="1">
        <f t="shared" si="47"/>
        <v>50.863777822077935</v>
      </c>
    </row>
    <row r="469" spans="1:13" x14ac:dyDescent="0.25">
      <c r="A469" s="1">
        <v>468</v>
      </c>
      <c r="B469" s="1" t="s">
        <v>55</v>
      </c>
      <c r="C469" s="1" t="s">
        <v>56</v>
      </c>
      <c r="D469" s="1">
        <v>19831120</v>
      </c>
      <c r="E469" s="18">
        <v>11</v>
      </c>
      <c r="F469" s="15">
        <v>0.42599999999999999</v>
      </c>
      <c r="G469" s="16">
        <v>3.9E-2</v>
      </c>
      <c r="H469" s="17">
        <f t="shared" si="42"/>
        <v>39</v>
      </c>
      <c r="I469" s="1">
        <f t="shared" si="43"/>
        <v>48.415177184408115</v>
      </c>
      <c r="J469" s="1">
        <f t="shared" si="44"/>
        <v>9.4151771844081154</v>
      </c>
      <c r="K469" s="1">
        <f t="shared" si="45"/>
        <v>46.013784396061475</v>
      </c>
      <c r="L469" s="1">
        <f t="shared" si="46"/>
        <v>37.065600000000003</v>
      </c>
      <c r="M469" s="1">
        <f t="shared" si="47"/>
        <v>8.9481843960614711</v>
      </c>
    </row>
    <row r="470" spans="1:13" x14ac:dyDescent="0.25">
      <c r="A470" s="1">
        <v>469</v>
      </c>
      <c r="B470" s="1" t="s">
        <v>55</v>
      </c>
      <c r="C470" s="1" t="s">
        <v>56</v>
      </c>
      <c r="D470" s="1">
        <v>19840312</v>
      </c>
      <c r="E470" s="18">
        <v>6.97</v>
      </c>
      <c r="F470" s="15">
        <v>0.33300000000000002</v>
      </c>
      <c r="G470" s="16">
        <v>4.8000000000000001E-2</v>
      </c>
      <c r="H470" s="17">
        <f t="shared" si="42"/>
        <v>48</v>
      </c>
      <c r="I470" s="1">
        <f t="shared" si="43"/>
        <v>33.910760851969385</v>
      </c>
      <c r="J470" s="1">
        <f t="shared" si="44"/>
        <v>14.089239148030615</v>
      </c>
      <c r="K470" s="1">
        <f t="shared" si="45"/>
        <v>20.421331471142778</v>
      </c>
      <c r="L470" s="1">
        <f t="shared" si="46"/>
        <v>28.905983999999997</v>
      </c>
      <c r="M470" s="1">
        <f t="shared" si="47"/>
        <v>8.4846525288572181</v>
      </c>
    </row>
    <row r="471" spans="1:13" x14ac:dyDescent="0.25">
      <c r="A471" s="1">
        <v>470</v>
      </c>
      <c r="B471" s="1" t="s">
        <v>55</v>
      </c>
      <c r="C471" s="1" t="s">
        <v>56</v>
      </c>
      <c r="D471" s="1">
        <v>19840514</v>
      </c>
      <c r="E471" s="18">
        <v>23.09</v>
      </c>
      <c r="F471" s="15">
        <v>6.1870000000000003</v>
      </c>
      <c r="G471" s="16">
        <v>0.26800000000000002</v>
      </c>
      <c r="H471" s="17">
        <f t="shared" si="42"/>
        <v>268</v>
      </c>
      <c r="I471" s="1">
        <f t="shared" si="43"/>
        <v>86.356436194459022</v>
      </c>
      <c r="J471" s="1">
        <f t="shared" si="44"/>
        <v>181.64356380554096</v>
      </c>
      <c r="K471" s="1">
        <f t="shared" si="45"/>
        <v>172.2790176534771</v>
      </c>
      <c r="L471" s="1">
        <f t="shared" si="46"/>
        <v>534.65356800000006</v>
      </c>
      <c r="M471" s="1">
        <f t="shared" si="47"/>
        <v>362.37455034652294</v>
      </c>
    </row>
    <row r="472" spans="1:13" x14ac:dyDescent="0.25">
      <c r="A472" s="1">
        <v>471</v>
      </c>
      <c r="B472" s="1" t="s">
        <v>55</v>
      </c>
      <c r="C472" s="1" t="s">
        <v>56</v>
      </c>
      <c r="D472" s="1">
        <v>19840830</v>
      </c>
      <c r="E472" s="18">
        <v>15.08</v>
      </c>
      <c r="F472" s="15">
        <v>1.19</v>
      </c>
      <c r="G472" s="16">
        <v>7.9000000000000001E-2</v>
      </c>
      <c r="H472" s="17">
        <f t="shared" si="42"/>
        <v>79</v>
      </c>
      <c r="I472" s="1">
        <f t="shared" si="43"/>
        <v>61.930285341456333</v>
      </c>
      <c r="J472" s="1">
        <f t="shared" si="44"/>
        <v>17.069714658543667</v>
      </c>
      <c r="K472" s="1">
        <f t="shared" si="45"/>
        <v>80.689711934807562</v>
      </c>
      <c r="L472" s="1">
        <f t="shared" si="46"/>
        <v>102.93004800000001</v>
      </c>
      <c r="M472" s="1">
        <f t="shared" si="47"/>
        <v>22.240336065192452</v>
      </c>
    </row>
    <row r="473" spans="1:13" x14ac:dyDescent="0.25">
      <c r="A473" s="1">
        <v>472</v>
      </c>
      <c r="B473" s="1" t="s">
        <v>55</v>
      </c>
      <c r="C473" s="1" t="s">
        <v>56</v>
      </c>
      <c r="D473" s="1">
        <v>19850501</v>
      </c>
      <c r="E473" s="18">
        <v>21.8</v>
      </c>
      <c r="F473" s="15">
        <v>3.3559999999999999</v>
      </c>
      <c r="G473" s="16">
        <v>0.154</v>
      </c>
      <c r="H473" s="17">
        <f t="shared" si="42"/>
        <v>154</v>
      </c>
      <c r="I473" s="1">
        <f t="shared" si="43"/>
        <v>82.567687565759655</v>
      </c>
      <c r="J473" s="1">
        <f t="shared" si="44"/>
        <v>71.432312434240345</v>
      </c>
      <c r="K473" s="1">
        <f t="shared" si="45"/>
        <v>155.51789088385965</v>
      </c>
      <c r="L473" s="1">
        <f t="shared" si="46"/>
        <v>290.06208000000004</v>
      </c>
      <c r="M473" s="1">
        <f t="shared" si="47"/>
        <v>134.54418911614039</v>
      </c>
    </row>
    <row r="474" spans="1:13" x14ac:dyDescent="0.25">
      <c r="A474" s="1">
        <v>473</v>
      </c>
      <c r="B474" s="1" t="s">
        <v>55</v>
      </c>
      <c r="C474" s="1" t="s">
        <v>56</v>
      </c>
      <c r="D474" s="1">
        <v>19850930</v>
      </c>
      <c r="E474" s="18">
        <v>21.18</v>
      </c>
      <c r="F474" s="15">
        <v>1.0169999999999999</v>
      </c>
      <c r="G474" s="16">
        <v>4.8000000000000001E-2</v>
      </c>
      <c r="H474" s="17">
        <f t="shared" si="42"/>
        <v>48</v>
      </c>
      <c r="I474" s="1">
        <f t="shared" si="43"/>
        <v>80.72931918497649</v>
      </c>
      <c r="J474" s="1">
        <f t="shared" si="44"/>
        <v>32.72931918497649</v>
      </c>
      <c r="K474" s="1">
        <f t="shared" si="45"/>
        <v>147.7307791011861</v>
      </c>
      <c r="L474" s="1">
        <f t="shared" si="46"/>
        <v>87.837695999999994</v>
      </c>
      <c r="M474" s="1">
        <f t="shared" si="47"/>
        <v>59.893083101186107</v>
      </c>
    </row>
    <row r="475" spans="1:13" x14ac:dyDescent="0.25">
      <c r="A475" s="1">
        <v>474</v>
      </c>
      <c r="B475" s="1" t="s">
        <v>55</v>
      </c>
      <c r="C475" s="1" t="s">
        <v>56</v>
      </c>
      <c r="D475" s="1">
        <v>19860208</v>
      </c>
      <c r="E475" s="18">
        <v>8.4499999999999993</v>
      </c>
      <c r="F475" s="15">
        <v>0.28899999999999998</v>
      </c>
      <c r="G475" s="16">
        <v>3.4000000000000002E-2</v>
      </c>
      <c r="H475" s="17">
        <f t="shared" si="42"/>
        <v>34</v>
      </c>
      <c r="I475" s="1">
        <f t="shared" si="43"/>
        <v>39.409202803001911</v>
      </c>
      <c r="J475" s="1">
        <f t="shared" si="44"/>
        <v>5.4092028030019108</v>
      </c>
      <c r="K475" s="1">
        <f t="shared" si="45"/>
        <v>28.771870782415636</v>
      </c>
      <c r="L475" s="1">
        <f t="shared" si="46"/>
        <v>24.82272</v>
      </c>
      <c r="M475" s="1">
        <f t="shared" si="47"/>
        <v>3.9491507824156358</v>
      </c>
    </row>
    <row r="476" spans="1:13" x14ac:dyDescent="0.25">
      <c r="A476" s="1">
        <v>475</v>
      </c>
      <c r="B476" s="1" t="s">
        <v>55</v>
      </c>
      <c r="C476" s="1" t="s">
        <v>56</v>
      </c>
      <c r="D476" s="1">
        <v>19860828</v>
      </c>
      <c r="E476" s="18">
        <v>12.97</v>
      </c>
      <c r="F476" s="15">
        <v>1.524</v>
      </c>
      <c r="G476" s="16">
        <v>0.11799999999999999</v>
      </c>
      <c r="H476" s="17">
        <f t="shared" si="42"/>
        <v>118</v>
      </c>
      <c r="I476" s="1">
        <f t="shared" si="43"/>
        <v>55.057568959020173</v>
      </c>
      <c r="J476" s="1">
        <f t="shared" si="44"/>
        <v>62.942431040979827</v>
      </c>
      <c r="K476" s="1">
        <f t="shared" si="45"/>
        <v>61.697952236029685</v>
      </c>
      <c r="L476" s="1">
        <f t="shared" si="46"/>
        <v>132.23174399999999</v>
      </c>
      <c r="M476" s="1">
        <f t="shared" si="47"/>
        <v>70.533791763970299</v>
      </c>
    </row>
    <row r="477" spans="1:13" x14ac:dyDescent="0.25">
      <c r="A477" s="1">
        <v>476</v>
      </c>
      <c r="B477" s="1" t="s">
        <v>55</v>
      </c>
      <c r="C477" s="1" t="s">
        <v>56</v>
      </c>
      <c r="D477" s="1">
        <v>19870327</v>
      </c>
      <c r="E477" s="18">
        <v>7.91</v>
      </c>
      <c r="F477" s="15">
        <v>0.91600000000000004</v>
      </c>
      <c r="G477" s="16">
        <v>0.11600000000000001</v>
      </c>
      <c r="H477" s="17">
        <f t="shared" si="42"/>
        <v>116</v>
      </c>
      <c r="I477" s="1">
        <f t="shared" si="43"/>
        <v>37.429635839689077</v>
      </c>
      <c r="J477" s="1">
        <f t="shared" si="44"/>
        <v>78.57036416031093</v>
      </c>
      <c r="K477" s="1">
        <f t="shared" si="45"/>
        <v>25.580311444103671</v>
      </c>
      <c r="L477" s="1">
        <f t="shared" si="46"/>
        <v>79.277184000000005</v>
      </c>
      <c r="M477" s="1">
        <f t="shared" si="47"/>
        <v>53.696872555896334</v>
      </c>
    </row>
    <row r="478" spans="1:13" x14ac:dyDescent="0.25">
      <c r="A478" s="1">
        <v>477</v>
      </c>
      <c r="B478" s="1" t="s">
        <v>55</v>
      </c>
      <c r="C478" s="1" t="s">
        <v>56</v>
      </c>
      <c r="D478" s="1">
        <v>19870808</v>
      </c>
      <c r="E478" s="18">
        <v>94.83</v>
      </c>
      <c r="F478" s="15">
        <v>190.03299999999999</v>
      </c>
      <c r="G478" s="16">
        <v>2.004</v>
      </c>
      <c r="H478" s="17">
        <f t="shared" si="42"/>
        <v>2004</v>
      </c>
      <c r="I478" s="1">
        <f t="shared" si="43"/>
        <v>260.06813173184366</v>
      </c>
      <c r="J478" s="1">
        <f t="shared" si="44"/>
        <v>1743.9318682681564</v>
      </c>
      <c r="K478" s="1">
        <f t="shared" si="45"/>
        <v>2130.8193445360953</v>
      </c>
      <c r="L478" s="1">
        <f t="shared" si="46"/>
        <v>16419.397248000001</v>
      </c>
      <c r="M478" s="1">
        <f t="shared" si="47"/>
        <v>14288.577903463905</v>
      </c>
    </row>
    <row r="479" spans="1:13" x14ac:dyDescent="0.25">
      <c r="A479" s="1">
        <v>478</v>
      </c>
      <c r="B479" s="1" t="s">
        <v>55</v>
      </c>
      <c r="C479" s="1" t="s">
        <v>56</v>
      </c>
      <c r="D479" s="1">
        <v>19871021</v>
      </c>
      <c r="E479" s="18">
        <v>35.729999999999997</v>
      </c>
      <c r="F479" s="15">
        <v>6.577</v>
      </c>
      <c r="G479" s="16">
        <v>0.184</v>
      </c>
      <c r="H479" s="17">
        <f t="shared" si="42"/>
        <v>184</v>
      </c>
      <c r="I479" s="1">
        <f t="shared" si="43"/>
        <v>121.41312571228755</v>
      </c>
      <c r="J479" s="1">
        <f t="shared" si="44"/>
        <v>62.586874287712448</v>
      </c>
      <c r="K479" s="1">
        <f t="shared" si="45"/>
        <v>374.81106081888294</v>
      </c>
      <c r="L479" s="1">
        <f t="shared" si="46"/>
        <v>568.02124800000001</v>
      </c>
      <c r="M479" s="1">
        <f t="shared" si="47"/>
        <v>193.21018718111708</v>
      </c>
    </row>
    <row r="480" spans="1:13" x14ac:dyDescent="0.25">
      <c r="A480" s="1">
        <v>479</v>
      </c>
      <c r="B480" s="1" t="s">
        <v>55</v>
      </c>
      <c r="C480" s="1" t="s">
        <v>56</v>
      </c>
      <c r="D480" s="1">
        <v>19880829</v>
      </c>
      <c r="E480" s="18">
        <v>25.23</v>
      </c>
      <c r="F480" s="15">
        <v>6.1550000000000002</v>
      </c>
      <c r="G480" s="16">
        <v>0.24399999999999999</v>
      </c>
      <c r="H480" s="17">
        <f t="shared" si="42"/>
        <v>244</v>
      </c>
      <c r="I480" s="1">
        <f t="shared" si="43"/>
        <v>92.541150905033064</v>
      </c>
      <c r="J480" s="1">
        <f t="shared" si="44"/>
        <v>151.45884909496692</v>
      </c>
      <c r="K480" s="1">
        <f t="shared" si="45"/>
        <v>201.72786370565623</v>
      </c>
      <c r="L480" s="1">
        <f t="shared" si="46"/>
        <v>531.88876800000003</v>
      </c>
      <c r="M480" s="1">
        <f t="shared" si="47"/>
        <v>330.16090429434382</v>
      </c>
    </row>
    <row r="481" spans="1:13" x14ac:dyDescent="0.25">
      <c r="A481" s="1">
        <v>480</v>
      </c>
      <c r="B481" s="1" t="s">
        <v>55</v>
      </c>
      <c r="C481" s="1" t="s">
        <v>56</v>
      </c>
      <c r="D481" s="1">
        <v>19881110</v>
      </c>
      <c r="E481" s="18">
        <v>25.23</v>
      </c>
      <c r="F481" s="15">
        <v>9.7479999999999993</v>
      </c>
      <c r="G481" s="16">
        <v>0.38600000000000001</v>
      </c>
      <c r="H481" s="17">
        <f t="shared" si="42"/>
        <v>386</v>
      </c>
      <c r="I481" s="1">
        <f t="shared" si="43"/>
        <v>92.541150905033064</v>
      </c>
      <c r="J481" s="1">
        <f t="shared" si="44"/>
        <v>293.45884909496692</v>
      </c>
      <c r="K481" s="1">
        <f t="shared" si="45"/>
        <v>201.72786370565623</v>
      </c>
      <c r="L481" s="1">
        <f t="shared" si="46"/>
        <v>841.43059200000005</v>
      </c>
      <c r="M481" s="1">
        <f t="shared" si="47"/>
        <v>639.70272829434384</v>
      </c>
    </row>
    <row r="482" spans="1:13" x14ac:dyDescent="0.25">
      <c r="A482" s="1">
        <v>481</v>
      </c>
      <c r="B482" s="1" t="s">
        <v>55</v>
      </c>
      <c r="C482" s="1" t="s">
        <v>56</v>
      </c>
      <c r="D482" s="1">
        <v>19881112</v>
      </c>
      <c r="E482" s="18">
        <v>12.51</v>
      </c>
      <c r="F482" s="15">
        <v>0.65400000000000003</v>
      </c>
      <c r="G482" s="16">
        <v>5.1999999999999998E-2</v>
      </c>
      <c r="H482" s="17">
        <f t="shared" si="42"/>
        <v>52</v>
      </c>
      <c r="I482" s="1">
        <f t="shared" si="43"/>
        <v>53.527662496766865</v>
      </c>
      <c r="J482" s="1">
        <f t="shared" si="44"/>
        <v>1.5276624967668653</v>
      </c>
      <c r="K482" s="1">
        <f t="shared" si="45"/>
        <v>57.856123396905431</v>
      </c>
      <c r="L482" s="1">
        <f t="shared" si="46"/>
        <v>56.204927999999995</v>
      </c>
      <c r="M482" s="1">
        <f t="shared" si="47"/>
        <v>1.651195396905436</v>
      </c>
    </row>
    <row r="483" spans="1:13" x14ac:dyDescent="0.25">
      <c r="A483" s="1">
        <v>482</v>
      </c>
      <c r="B483" s="1" t="s">
        <v>55</v>
      </c>
      <c r="C483" s="1" t="s">
        <v>56</v>
      </c>
      <c r="D483" s="1">
        <v>19890301</v>
      </c>
      <c r="E483" s="18">
        <v>15.05</v>
      </c>
      <c r="F483" s="15">
        <v>2.5110000000000001</v>
      </c>
      <c r="G483" s="16">
        <v>0.16700000000000001</v>
      </c>
      <c r="H483" s="17">
        <f t="shared" si="42"/>
        <v>167</v>
      </c>
      <c r="I483" s="1">
        <f t="shared" si="43"/>
        <v>61.83411632233495</v>
      </c>
      <c r="J483" s="1">
        <f t="shared" si="44"/>
        <v>105.16588367766505</v>
      </c>
      <c r="K483" s="1">
        <f t="shared" si="45"/>
        <v>80.404138136258595</v>
      </c>
      <c r="L483" s="1">
        <f t="shared" si="46"/>
        <v>217.15344000000002</v>
      </c>
      <c r="M483" s="1">
        <f t="shared" si="47"/>
        <v>136.74930186374144</v>
      </c>
    </row>
    <row r="484" spans="1:13" x14ac:dyDescent="0.25">
      <c r="A484" s="1">
        <v>483</v>
      </c>
      <c r="B484" s="1" t="s">
        <v>55</v>
      </c>
      <c r="C484" s="1" t="s">
        <v>56</v>
      </c>
      <c r="D484" s="1">
        <v>19890814</v>
      </c>
      <c r="E484" s="18">
        <v>41.31</v>
      </c>
      <c r="F484" s="15">
        <v>20.350999999999999</v>
      </c>
      <c r="G484" s="16">
        <v>0.49299999999999999</v>
      </c>
      <c r="H484" s="17">
        <f t="shared" si="42"/>
        <v>493</v>
      </c>
      <c r="I484" s="1">
        <f t="shared" si="43"/>
        <v>135.97158129098631</v>
      </c>
      <c r="J484" s="1">
        <f t="shared" si="44"/>
        <v>357.02841870901369</v>
      </c>
      <c r="K484" s="1">
        <f t="shared" si="45"/>
        <v>485.30759239848771</v>
      </c>
      <c r="L484" s="1">
        <f t="shared" si="46"/>
        <v>1759.6077120000002</v>
      </c>
      <c r="M484" s="1">
        <f t="shared" si="47"/>
        <v>1274.3001196015125</v>
      </c>
    </row>
    <row r="485" spans="1:13" x14ac:dyDescent="0.25">
      <c r="A485" s="1">
        <v>484</v>
      </c>
      <c r="B485" s="1" t="s">
        <v>55</v>
      </c>
      <c r="C485" s="1" t="s">
        <v>56</v>
      </c>
      <c r="D485" s="1">
        <v>19900616</v>
      </c>
      <c r="E485" s="18">
        <v>39.340000000000003</v>
      </c>
      <c r="F485" s="15">
        <v>11.622</v>
      </c>
      <c r="G485" s="16">
        <v>0.29499999999999998</v>
      </c>
      <c r="H485" s="17">
        <f t="shared" si="42"/>
        <v>295</v>
      </c>
      <c r="I485" s="1">
        <f t="shared" si="43"/>
        <v>130.88425495779271</v>
      </c>
      <c r="J485" s="1">
        <f t="shared" si="44"/>
        <v>164.11574504220729</v>
      </c>
      <c r="K485" s="1">
        <f t="shared" si="45"/>
        <v>444.87244137941849</v>
      </c>
      <c r="L485" s="1">
        <f t="shared" si="46"/>
        <v>1002.6979200000002</v>
      </c>
      <c r="M485" s="1">
        <f t="shared" si="47"/>
        <v>557.82547862058163</v>
      </c>
    </row>
    <row r="486" spans="1:13" x14ac:dyDescent="0.25">
      <c r="A486" s="1">
        <v>485</v>
      </c>
      <c r="B486" s="1" t="s">
        <v>55</v>
      </c>
      <c r="C486" s="1" t="s">
        <v>56</v>
      </c>
      <c r="D486" s="1">
        <v>19900907</v>
      </c>
      <c r="E486" s="18">
        <v>10.65</v>
      </c>
      <c r="F486" s="15">
        <v>3.7389999999999999</v>
      </c>
      <c r="G486" s="16">
        <v>0.35099999999999998</v>
      </c>
      <c r="H486" s="17">
        <f t="shared" si="42"/>
        <v>351</v>
      </c>
      <c r="I486" s="1">
        <f t="shared" si="43"/>
        <v>47.208728989150082</v>
      </c>
      <c r="J486" s="1">
        <f t="shared" si="44"/>
        <v>303.79127101084993</v>
      </c>
      <c r="K486" s="1">
        <f t="shared" si="45"/>
        <v>43.439584066656344</v>
      </c>
      <c r="L486" s="1">
        <f t="shared" si="46"/>
        <v>322.97616000000005</v>
      </c>
      <c r="M486" s="1">
        <f t="shared" si="47"/>
        <v>279.53657593334373</v>
      </c>
    </row>
    <row r="487" spans="1:13" x14ac:dyDescent="0.25">
      <c r="A487" s="1">
        <v>486</v>
      </c>
      <c r="B487" s="1" t="s">
        <v>55</v>
      </c>
      <c r="C487" s="1" t="s">
        <v>56</v>
      </c>
      <c r="D487" s="1">
        <v>19901029</v>
      </c>
      <c r="E487" s="18">
        <v>18.95</v>
      </c>
      <c r="F487" s="15">
        <v>7.9450000000000003</v>
      </c>
      <c r="G487" s="16">
        <v>0.41899999999999998</v>
      </c>
      <c r="H487" s="17">
        <f t="shared" si="42"/>
        <v>419</v>
      </c>
      <c r="I487" s="1">
        <f t="shared" si="43"/>
        <v>74.015879648704043</v>
      </c>
      <c r="J487" s="1">
        <f t="shared" si="44"/>
        <v>344.98412035129593</v>
      </c>
      <c r="K487" s="1">
        <f t="shared" si="45"/>
        <v>121.18471943123015</v>
      </c>
      <c r="L487" s="1">
        <f t="shared" si="46"/>
        <v>686.02031999999997</v>
      </c>
      <c r="M487" s="1">
        <f t="shared" si="47"/>
        <v>564.83560056876979</v>
      </c>
    </row>
    <row r="488" spans="1:13" x14ac:dyDescent="0.25">
      <c r="A488" s="1">
        <v>487</v>
      </c>
      <c r="B488" s="1" t="s">
        <v>55</v>
      </c>
      <c r="C488" s="1" t="s">
        <v>56</v>
      </c>
      <c r="D488" s="1">
        <v>19910603</v>
      </c>
      <c r="E488" s="18">
        <v>9.43</v>
      </c>
      <c r="F488" s="15">
        <v>1.498</v>
      </c>
      <c r="G488" s="16">
        <v>0.159</v>
      </c>
      <c r="H488" s="17">
        <f t="shared" si="42"/>
        <v>159</v>
      </c>
      <c r="I488" s="1">
        <f t="shared" si="43"/>
        <v>42.932640424356677</v>
      </c>
      <c r="J488" s="1">
        <f t="shared" si="44"/>
        <v>116.06735957564332</v>
      </c>
      <c r="K488" s="1">
        <f t="shared" si="45"/>
        <v>34.979454651025449</v>
      </c>
      <c r="L488" s="1">
        <f t="shared" si="46"/>
        <v>129.545568</v>
      </c>
      <c r="M488" s="1">
        <f t="shared" si="47"/>
        <v>94.566113348974554</v>
      </c>
    </row>
    <row r="489" spans="1:13" x14ac:dyDescent="0.25">
      <c r="A489" s="1">
        <v>488</v>
      </c>
      <c r="B489" s="1" t="s">
        <v>55</v>
      </c>
      <c r="C489" s="1" t="s">
        <v>56</v>
      </c>
      <c r="D489" s="1">
        <v>19910710</v>
      </c>
      <c r="E489" s="18">
        <v>3.41</v>
      </c>
      <c r="F489" s="15">
        <v>0.47199999999999998</v>
      </c>
      <c r="G489" s="16">
        <v>0.13800000000000001</v>
      </c>
      <c r="H489" s="17">
        <f t="shared" si="42"/>
        <v>138</v>
      </c>
      <c r="I489" s="1">
        <f t="shared" si="43"/>
        <v>19.410655036666839</v>
      </c>
      <c r="J489" s="1">
        <f t="shared" si="44"/>
        <v>118.58934496333316</v>
      </c>
      <c r="K489" s="1">
        <f t="shared" si="45"/>
        <v>5.7188448295229311</v>
      </c>
      <c r="L489" s="1">
        <f t="shared" si="46"/>
        <v>40.65811200000001</v>
      </c>
      <c r="M489" s="1">
        <f t="shared" si="47"/>
        <v>34.939267170477081</v>
      </c>
    </row>
    <row r="490" spans="1:13" x14ac:dyDescent="0.25">
      <c r="A490" s="1">
        <v>489</v>
      </c>
      <c r="B490" s="1" t="s">
        <v>55</v>
      </c>
      <c r="C490" s="1" t="s">
        <v>56</v>
      </c>
      <c r="D490" s="1">
        <v>19910717</v>
      </c>
      <c r="E490" s="18">
        <v>7.7</v>
      </c>
      <c r="F490" s="15">
        <v>0.73199999999999998</v>
      </c>
      <c r="G490" s="16">
        <v>9.5000000000000001E-2</v>
      </c>
      <c r="H490" s="17">
        <f t="shared" si="42"/>
        <v>95</v>
      </c>
      <c r="I490" s="1">
        <f t="shared" si="43"/>
        <v>36.651861433883646</v>
      </c>
      <c r="J490" s="1">
        <f t="shared" si="44"/>
        <v>58.348138566116354</v>
      </c>
      <c r="K490" s="1">
        <f t="shared" si="45"/>
        <v>24.383750374734113</v>
      </c>
      <c r="L490" s="1">
        <f t="shared" si="46"/>
        <v>63.201600000000006</v>
      </c>
      <c r="M490" s="1">
        <f t="shared" si="47"/>
        <v>38.817849625265893</v>
      </c>
    </row>
    <row r="491" spans="1:13" x14ac:dyDescent="0.25">
      <c r="A491" s="1">
        <v>490</v>
      </c>
      <c r="B491" s="1" t="s">
        <v>55</v>
      </c>
      <c r="C491" s="1" t="s">
        <v>56</v>
      </c>
      <c r="D491" s="1">
        <v>19910923</v>
      </c>
      <c r="E491" s="18">
        <v>7.56</v>
      </c>
      <c r="F491" s="15">
        <v>0.24199999999999999</v>
      </c>
      <c r="G491" s="16">
        <v>3.2000000000000001E-2</v>
      </c>
      <c r="H491" s="17">
        <f t="shared" si="42"/>
        <v>32</v>
      </c>
      <c r="I491" s="1">
        <f t="shared" si="43"/>
        <v>36.130758865561589</v>
      </c>
      <c r="J491" s="1">
        <f t="shared" si="44"/>
        <v>4.1307588655615888</v>
      </c>
      <c r="K491" s="1">
        <f t="shared" si="45"/>
        <v>23.600033598842984</v>
      </c>
      <c r="L491" s="1">
        <f t="shared" si="46"/>
        <v>20.901888</v>
      </c>
      <c r="M491" s="1">
        <f t="shared" si="47"/>
        <v>2.6981455988429843</v>
      </c>
    </row>
    <row r="492" spans="1:13" x14ac:dyDescent="0.25">
      <c r="A492" s="1">
        <v>491</v>
      </c>
      <c r="B492" s="1" t="s">
        <v>55</v>
      </c>
      <c r="C492" s="1" t="s">
        <v>56</v>
      </c>
      <c r="D492" s="1">
        <v>19911124</v>
      </c>
      <c r="E492" s="18">
        <v>9.8000000000000007</v>
      </c>
      <c r="F492" s="15">
        <v>0.25700000000000001</v>
      </c>
      <c r="G492" s="16">
        <v>2.5999999999999999E-2</v>
      </c>
      <c r="H492" s="17">
        <f t="shared" si="42"/>
        <v>26</v>
      </c>
      <c r="I492" s="1">
        <f t="shared" si="43"/>
        <v>44.241669137385017</v>
      </c>
      <c r="J492" s="1">
        <f t="shared" si="44"/>
        <v>18.241669137385017</v>
      </c>
      <c r="K492" s="1">
        <f t="shared" si="45"/>
        <v>37.460306092006647</v>
      </c>
      <c r="L492" s="1">
        <f t="shared" si="46"/>
        <v>22.014720000000001</v>
      </c>
      <c r="M492" s="1">
        <f t="shared" si="47"/>
        <v>15.445586092006646</v>
      </c>
    </row>
    <row r="493" spans="1:13" x14ac:dyDescent="0.25">
      <c r="A493" s="1">
        <v>492</v>
      </c>
      <c r="B493" s="1" t="s">
        <v>55</v>
      </c>
      <c r="C493" s="1" t="s">
        <v>56</v>
      </c>
      <c r="D493" s="1">
        <v>19920330</v>
      </c>
      <c r="E493" s="18">
        <v>6.65</v>
      </c>
      <c r="F493" s="15">
        <v>0.96399999999999997</v>
      </c>
      <c r="G493" s="16">
        <v>0.14499999999999999</v>
      </c>
      <c r="H493" s="17">
        <f t="shared" si="42"/>
        <v>145</v>
      </c>
      <c r="I493" s="1">
        <f t="shared" si="43"/>
        <v>32.689530722473023</v>
      </c>
      <c r="J493" s="1">
        <f t="shared" si="44"/>
        <v>112.31046927752698</v>
      </c>
      <c r="K493" s="1">
        <f t="shared" si="45"/>
        <v>18.782096771904104</v>
      </c>
      <c r="L493" s="1">
        <f t="shared" si="46"/>
        <v>83.311200000000014</v>
      </c>
      <c r="M493" s="1">
        <f t="shared" si="47"/>
        <v>64.529103228095906</v>
      </c>
    </row>
    <row r="494" spans="1:13" x14ac:dyDescent="0.25">
      <c r="A494" s="1">
        <v>493</v>
      </c>
      <c r="B494" s="1" t="s">
        <v>55</v>
      </c>
      <c r="C494" s="1" t="s">
        <v>56</v>
      </c>
      <c r="D494" s="1">
        <v>19920612</v>
      </c>
      <c r="E494" s="18">
        <v>11.89</v>
      </c>
      <c r="F494" s="15">
        <v>2.2519999999999998</v>
      </c>
      <c r="G494" s="16">
        <v>0.189</v>
      </c>
      <c r="H494" s="17">
        <f t="shared" si="42"/>
        <v>189</v>
      </c>
      <c r="I494" s="1">
        <f t="shared" si="43"/>
        <v>51.445879175308214</v>
      </c>
      <c r="J494" s="1">
        <f t="shared" si="44"/>
        <v>137.55412082469178</v>
      </c>
      <c r="K494" s="1">
        <f t="shared" si="45"/>
        <v>52.850145893277436</v>
      </c>
      <c r="L494" s="1">
        <f t="shared" si="46"/>
        <v>194.15894399999999</v>
      </c>
      <c r="M494" s="1">
        <f t="shared" si="47"/>
        <v>141.30879810672255</v>
      </c>
    </row>
    <row r="495" spans="1:13" x14ac:dyDescent="0.25">
      <c r="A495" s="1">
        <v>494</v>
      </c>
      <c r="B495" s="1" t="s">
        <v>55</v>
      </c>
      <c r="C495" s="1" t="s">
        <v>56</v>
      </c>
      <c r="D495" s="1">
        <v>19920806</v>
      </c>
      <c r="E495" s="18">
        <v>13.89</v>
      </c>
      <c r="F495" s="15">
        <v>3.5369999999999999</v>
      </c>
      <c r="G495" s="16">
        <v>0.255</v>
      </c>
      <c r="H495" s="17">
        <f t="shared" si="42"/>
        <v>255</v>
      </c>
      <c r="I495" s="1">
        <f t="shared" si="43"/>
        <v>58.082260011661845</v>
      </c>
      <c r="J495" s="1">
        <f t="shared" si="44"/>
        <v>196.91773998833816</v>
      </c>
      <c r="K495" s="1">
        <f t="shared" si="45"/>
        <v>69.704287910955344</v>
      </c>
      <c r="L495" s="1">
        <f t="shared" si="46"/>
        <v>306.02448000000004</v>
      </c>
      <c r="M495" s="1">
        <f t="shared" si="47"/>
        <v>236.3201920890447</v>
      </c>
    </row>
    <row r="496" spans="1:13" x14ac:dyDescent="0.25">
      <c r="A496" s="1">
        <v>495</v>
      </c>
      <c r="B496" s="1" t="s">
        <v>55</v>
      </c>
      <c r="C496" s="1" t="s">
        <v>56</v>
      </c>
      <c r="D496" s="1">
        <v>19921201</v>
      </c>
      <c r="E496" s="18">
        <v>12.31</v>
      </c>
      <c r="F496" s="15">
        <v>0.82299999999999995</v>
      </c>
      <c r="G496" s="16">
        <v>6.7000000000000004E-2</v>
      </c>
      <c r="H496" s="17">
        <f t="shared" si="42"/>
        <v>67</v>
      </c>
      <c r="I496" s="1">
        <f t="shared" si="43"/>
        <v>52.858648958943398</v>
      </c>
      <c r="J496" s="1">
        <f t="shared" si="44"/>
        <v>14.141351041056602</v>
      </c>
      <c r="K496" s="1">
        <f t="shared" si="45"/>
        <v>56.219613294348861</v>
      </c>
      <c r="L496" s="1">
        <f t="shared" si="46"/>
        <v>71.260128000000009</v>
      </c>
      <c r="M496" s="1">
        <f t="shared" si="47"/>
        <v>15.040514705651148</v>
      </c>
    </row>
    <row r="497" spans="1:13" x14ac:dyDescent="0.25">
      <c r="A497" s="1">
        <v>496</v>
      </c>
      <c r="B497" s="1" t="s">
        <v>55</v>
      </c>
      <c r="C497" s="1" t="s">
        <v>56</v>
      </c>
      <c r="D497" s="1">
        <v>19930430</v>
      </c>
      <c r="E497" s="18">
        <v>10.45</v>
      </c>
      <c r="F497" s="15">
        <v>2.6419999999999999</v>
      </c>
      <c r="G497" s="16">
        <v>0.253</v>
      </c>
      <c r="H497" s="17">
        <f t="shared" si="42"/>
        <v>253</v>
      </c>
      <c r="I497" s="1">
        <f t="shared" si="43"/>
        <v>46.515428618949805</v>
      </c>
      <c r="J497" s="1">
        <f t="shared" si="44"/>
        <v>206.48457138105019</v>
      </c>
      <c r="K497" s="1">
        <f t="shared" si="45"/>
        <v>41.997850191477397</v>
      </c>
      <c r="L497" s="1">
        <f t="shared" si="46"/>
        <v>228.42864</v>
      </c>
      <c r="M497" s="1">
        <f t="shared" si="47"/>
        <v>186.4307898085226</v>
      </c>
    </row>
    <row r="498" spans="1:13" x14ac:dyDescent="0.25">
      <c r="A498" s="1">
        <v>497</v>
      </c>
      <c r="B498" s="1" t="s">
        <v>55</v>
      </c>
      <c r="C498" s="1" t="s">
        <v>56</v>
      </c>
      <c r="D498" s="1">
        <v>19930820</v>
      </c>
      <c r="E498" s="18">
        <v>10.44</v>
      </c>
      <c r="F498" s="15">
        <v>4.8280000000000003</v>
      </c>
      <c r="G498" s="16">
        <v>0.46300000000000002</v>
      </c>
      <c r="H498" s="17">
        <f t="shared" si="42"/>
        <v>463</v>
      </c>
      <c r="I498" s="1">
        <f t="shared" si="43"/>
        <v>46.480687512584829</v>
      </c>
      <c r="J498" s="1">
        <f t="shared" si="44"/>
        <v>416.51931248741516</v>
      </c>
      <c r="K498" s="1">
        <f t="shared" si="45"/>
        <v>41.926323827351723</v>
      </c>
      <c r="L498" s="1">
        <f t="shared" si="46"/>
        <v>417.63340799999997</v>
      </c>
      <c r="M498" s="1">
        <f t="shared" si="47"/>
        <v>375.70708417264825</v>
      </c>
    </row>
    <row r="499" spans="1:13" x14ac:dyDescent="0.25">
      <c r="A499" s="1">
        <v>498</v>
      </c>
      <c r="B499" s="1" t="s">
        <v>55</v>
      </c>
      <c r="C499" s="1" t="s">
        <v>56</v>
      </c>
      <c r="D499" s="1">
        <v>19931031</v>
      </c>
      <c r="E499" s="18">
        <v>25.55</v>
      </c>
      <c r="F499" s="15">
        <v>13.529</v>
      </c>
      <c r="G499" s="16">
        <v>0.50900000000000001</v>
      </c>
      <c r="H499" s="17">
        <f t="shared" si="42"/>
        <v>509</v>
      </c>
      <c r="I499" s="1">
        <f t="shared" si="43"/>
        <v>93.455859487243842</v>
      </c>
      <c r="J499" s="1">
        <f t="shared" si="44"/>
        <v>415.54414051275614</v>
      </c>
      <c r="K499" s="1">
        <f t="shared" si="45"/>
        <v>206.30567893528055</v>
      </c>
      <c r="L499" s="1">
        <f t="shared" si="46"/>
        <v>1123.6276800000001</v>
      </c>
      <c r="M499" s="1">
        <f t="shared" si="47"/>
        <v>917.32200106471953</v>
      </c>
    </row>
    <row r="500" spans="1:13" x14ac:dyDescent="0.25">
      <c r="A500" s="1">
        <v>499</v>
      </c>
      <c r="B500" s="1" t="s">
        <v>55</v>
      </c>
      <c r="C500" s="1" t="s">
        <v>56</v>
      </c>
      <c r="D500" s="1">
        <v>19940501</v>
      </c>
      <c r="E500" s="18">
        <v>13</v>
      </c>
      <c r="F500" s="15">
        <v>0.73099999999999998</v>
      </c>
      <c r="G500" s="16">
        <v>5.6000000000000001E-2</v>
      </c>
      <c r="H500" s="17">
        <f t="shared" si="42"/>
        <v>56</v>
      </c>
      <c r="I500" s="1">
        <f t="shared" si="43"/>
        <v>55.156927535866096</v>
      </c>
      <c r="J500" s="1">
        <f t="shared" si="44"/>
        <v>0.84307246413390402</v>
      </c>
      <c r="K500" s="1">
        <f t="shared" si="45"/>
        <v>61.9522610082848</v>
      </c>
      <c r="L500" s="1">
        <f t="shared" si="46"/>
        <v>62.8992</v>
      </c>
      <c r="M500" s="1">
        <f t="shared" si="47"/>
        <v>0.94693899171520002</v>
      </c>
    </row>
    <row r="501" spans="1:13" x14ac:dyDescent="0.25">
      <c r="A501" s="1">
        <v>500</v>
      </c>
      <c r="B501" s="1" t="s">
        <v>55</v>
      </c>
      <c r="C501" s="1" t="s">
        <v>56</v>
      </c>
      <c r="D501" s="1">
        <v>19940716</v>
      </c>
      <c r="E501" s="18">
        <v>9.86</v>
      </c>
      <c r="F501" s="15">
        <v>4.7880000000000003</v>
      </c>
      <c r="G501" s="16">
        <v>0.48599999999999999</v>
      </c>
      <c r="H501" s="17">
        <f t="shared" si="42"/>
        <v>486</v>
      </c>
      <c r="I501" s="1">
        <f t="shared" si="43"/>
        <v>44.452912276820761</v>
      </c>
      <c r="J501" s="1">
        <f t="shared" si="44"/>
        <v>441.54708772317923</v>
      </c>
      <c r="K501" s="1">
        <f t="shared" si="45"/>
        <v>37.869613780272715</v>
      </c>
      <c r="L501" s="1">
        <f t="shared" si="46"/>
        <v>414.02534399999996</v>
      </c>
      <c r="M501" s="1">
        <f t="shared" si="47"/>
        <v>376.15573021972727</v>
      </c>
    </row>
    <row r="502" spans="1:13" x14ac:dyDescent="0.25">
      <c r="A502" s="1">
        <v>501</v>
      </c>
      <c r="B502" s="1" t="s">
        <v>55</v>
      </c>
      <c r="C502" s="1" t="s">
        <v>56</v>
      </c>
      <c r="D502" s="1">
        <v>19941121</v>
      </c>
      <c r="E502" s="18">
        <v>14.79</v>
      </c>
      <c r="F502" s="15">
        <v>8.8610000000000007</v>
      </c>
      <c r="G502" s="16">
        <v>0.59899999999999998</v>
      </c>
      <c r="H502" s="17">
        <f t="shared" ref="H502:H561" si="48">G502*1000</f>
        <v>599</v>
      </c>
      <c r="I502" s="1">
        <f t="shared" si="43"/>
        <v>60.998876637193455</v>
      </c>
      <c r="J502" s="1">
        <f t="shared" si="44"/>
        <v>538.00112336280654</v>
      </c>
      <c r="K502" s="1">
        <f t="shared" si="45"/>
        <v>77.94778050409748</v>
      </c>
      <c r="L502" s="1">
        <f t="shared" si="46"/>
        <v>765.435744</v>
      </c>
      <c r="M502" s="1">
        <f t="shared" si="47"/>
        <v>687.48796349590248</v>
      </c>
    </row>
    <row r="503" spans="1:13" x14ac:dyDescent="0.25">
      <c r="A503" s="1">
        <v>502</v>
      </c>
      <c r="B503" s="1" t="s">
        <v>55</v>
      </c>
      <c r="C503" s="1" t="s">
        <v>56</v>
      </c>
      <c r="D503" s="1">
        <v>19950604</v>
      </c>
      <c r="E503" s="18">
        <v>12.09</v>
      </c>
      <c r="F503" s="15">
        <v>0.80900000000000005</v>
      </c>
      <c r="G503" s="16">
        <v>6.7000000000000004E-2</v>
      </c>
      <c r="H503" s="17">
        <f t="shared" si="48"/>
        <v>67</v>
      </c>
      <c r="I503" s="1">
        <f t="shared" si="43"/>
        <v>52.119970264696633</v>
      </c>
      <c r="J503" s="1">
        <f t="shared" si="44"/>
        <v>14.880029735303367</v>
      </c>
      <c r="K503" s="1">
        <f t="shared" si="45"/>
        <v>54.443270059215756</v>
      </c>
      <c r="L503" s="1">
        <f t="shared" si="46"/>
        <v>69.986592000000002</v>
      </c>
      <c r="M503" s="1">
        <f t="shared" si="47"/>
        <v>15.543321940784246</v>
      </c>
    </row>
    <row r="504" spans="1:13" x14ac:dyDescent="0.25">
      <c r="A504" s="1">
        <v>503</v>
      </c>
      <c r="B504" s="1" t="s">
        <v>55</v>
      </c>
      <c r="C504" s="1" t="s">
        <v>56</v>
      </c>
      <c r="D504" s="1">
        <v>19951207</v>
      </c>
      <c r="E504" s="18">
        <v>16.84</v>
      </c>
      <c r="F504" s="15">
        <v>6.6</v>
      </c>
      <c r="G504" s="16">
        <v>0.39200000000000002</v>
      </c>
      <c r="H504" s="17">
        <f t="shared" si="48"/>
        <v>392</v>
      </c>
      <c r="I504" s="1">
        <f t="shared" si="43"/>
        <v>67.501906474359217</v>
      </c>
      <c r="J504" s="1">
        <f t="shared" si="44"/>
        <v>324.4980935256408</v>
      </c>
      <c r="K504" s="1">
        <f t="shared" si="45"/>
        <v>98.213653874437284</v>
      </c>
      <c r="L504" s="1">
        <f t="shared" si="46"/>
        <v>570.35059200000001</v>
      </c>
      <c r="M504" s="1">
        <f t="shared" si="47"/>
        <v>472.13693812556272</v>
      </c>
    </row>
    <row r="505" spans="1:13" x14ac:dyDescent="0.25">
      <c r="A505" s="1">
        <v>504</v>
      </c>
      <c r="B505" s="1" t="s">
        <v>55</v>
      </c>
      <c r="C505" s="1" t="s">
        <v>56</v>
      </c>
      <c r="D505" s="1">
        <v>19960315</v>
      </c>
      <c r="E505" s="18">
        <v>13.33</v>
      </c>
      <c r="F505" s="15">
        <v>2.4169999999999998</v>
      </c>
      <c r="G505" s="16">
        <v>0.18099999999999999</v>
      </c>
      <c r="H505" s="17">
        <f t="shared" si="48"/>
        <v>181</v>
      </c>
      <c r="I505" s="1">
        <f t="shared" si="43"/>
        <v>56.246580233527148</v>
      </c>
      <c r="J505" s="1">
        <f t="shared" si="44"/>
        <v>124.75341976647286</v>
      </c>
      <c r="K505" s="1">
        <f t="shared" si="45"/>
        <v>64.779861413916024</v>
      </c>
      <c r="L505" s="1">
        <f t="shared" si="46"/>
        <v>208.45987200000002</v>
      </c>
      <c r="M505" s="1">
        <f t="shared" si="47"/>
        <v>143.68001058608399</v>
      </c>
    </row>
    <row r="506" spans="1:13" x14ac:dyDescent="0.25">
      <c r="A506" s="1">
        <v>505</v>
      </c>
      <c r="B506" s="1" t="s">
        <v>55</v>
      </c>
      <c r="C506" s="1" t="s">
        <v>56</v>
      </c>
      <c r="D506" s="1">
        <v>19961121</v>
      </c>
      <c r="E506" s="18">
        <v>29.34</v>
      </c>
      <c r="F506" s="15">
        <v>16.053999999999998</v>
      </c>
      <c r="G506" s="16">
        <v>0.54700000000000004</v>
      </c>
      <c r="H506" s="17">
        <f t="shared" si="48"/>
        <v>547</v>
      </c>
      <c r="I506" s="1">
        <f t="shared" si="43"/>
        <v>104.10810550733025</v>
      </c>
      <c r="J506" s="1">
        <f t="shared" si="44"/>
        <v>442.89189449266973</v>
      </c>
      <c r="K506" s="1">
        <f t="shared" si="45"/>
        <v>263.91154886655005</v>
      </c>
      <c r="L506" s="1">
        <f t="shared" si="46"/>
        <v>1386.6318720000002</v>
      </c>
      <c r="M506" s="1">
        <f t="shared" si="47"/>
        <v>1122.7203231334502</v>
      </c>
    </row>
    <row r="507" spans="1:13" x14ac:dyDescent="0.25">
      <c r="A507" s="1">
        <v>506</v>
      </c>
      <c r="B507" s="1" t="s">
        <v>55</v>
      </c>
      <c r="C507" s="1" t="s">
        <v>56</v>
      </c>
      <c r="D507" s="1">
        <v>19971114</v>
      </c>
      <c r="E507" s="18">
        <v>12.8</v>
      </c>
      <c r="F507" s="15">
        <v>1.462</v>
      </c>
      <c r="G507" s="16">
        <v>0.114</v>
      </c>
      <c r="H507" s="17">
        <f t="shared" si="48"/>
        <v>114</v>
      </c>
      <c r="I507" s="1">
        <f t="shared" si="43"/>
        <v>54.493579274724603</v>
      </c>
      <c r="J507" s="1">
        <f t="shared" si="44"/>
        <v>59.506420725275397</v>
      </c>
      <c r="K507" s="1">
        <f t="shared" si="45"/>
        <v>60.265539191503436</v>
      </c>
      <c r="L507" s="1">
        <f t="shared" si="46"/>
        <v>126.07488000000001</v>
      </c>
      <c r="M507" s="1">
        <f t="shared" si="47"/>
        <v>65.809340808496572</v>
      </c>
    </row>
    <row r="508" spans="1:13" x14ac:dyDescent="0.25">
      <c r="A508" s="1">
        <v>507</v>
      </c>
      <c r="B508" s="1" t="s">
        <v>55</v>
      </c>
      <c r="C508" s="1" t="s">
        <v>56</v>
      </c>
      <c r="D508" s="1">
        <v>19980329</v>
      </c>
      <c r="E508" s="18">
        <v>6.77</v>
      </c>
      <c r="F508" s="15">
        <v>0.64600000000000002</v>
      </c>
      <c r="G508" s="16">
        <v>9.5000000000000001E-2</v>
      </c>
      <c r="H508" s="17">
        <f t="shared" si="48"/>
        <v>95</v>
      </c>
      <c r="I508" s="1">
        <f t="shared" si="43"/>
        <v>33.14897248093493</v>
      </c>
      <c r="J508" s="1">
        <f t="shared" si="44"/>
        <v>61.85102751906507</v>
      </c>
      <c r="K508" s="1">
        <f t="shared" si="45"/>
        <v>19.389762175328308</v>
      </c>
      <c r="L508" s="1">
        <f t="shared" si="46"/>
        <v>55.568159999999999</v>
      </c>
      <c r="M508" s="1">
        <f t="shared" si="47"/>
        <v>36.178397824671691</v>
      </c>
    </row>
    <row r="509" spans="1:13" x14ac:dyDescent="0.25">
      <c r="A509" s="1">
        <v>508</v>
      </c>
      <c r="B509" s="1" t="s">
        <v>55</v>
      </c>
      <c r="C509" s="1" t="s">
        <v>56</v>
      </c>
      <c r="D509" s="1">
        <v>19980617</v>
      </c>
      <c r="E509" s="18">
        <v>10.019</v>
      </c>
      <c r="F509" s="15">
        <v>0.39400000000000002</v>
      </c>
      <c r="G509" s="16">
        <v>3.9E-2</v>
      </c>
      <c r="H509" s="17">
        <f t="shared" si="48"/>
        <v>39</v>
      </c>
      <c r="I509" s="1">
        <f t="shared" si="43"/>
        <v>45.011347812809753</v>
      </c>
      <c r="J509" s="1">
        <f t="shared" si="44"/>
        <v>6.0113478128097526</v>
      </c>
      <c r="K509" s="1">
        <f t="shared" si="45"/>
        <v>38.963695138837139</v>
      </c>
      <c r="L509" s="1">
        <f t="shared" si="46"/>
        <v>33.760022400000004</v>
      </c>
      <c r="M509" s="1">
        <f t="shared" si="47"/>
        <v>5.2036727388371347</v>
      </c>
    </row>
    <row r="510" spans="1:13" x14ac:dyDescent="0.25">
      <c r="A510" s="1">
        <v>509</v>
      </c>
      <c r="B510" s="1" t="s">
        <v>55</v>
      </c>
      <c r="C510" s="1" t="s">
        <v>56</v>
      </c>
      <c r="D510" s="1">
        <v>19990313</v>
      </c>
      <c r="E510" s="18">
        <v>13.725</v>
      </c>
      <c r="F510" s="15">
        <v>5.008</v>
      </c>
      <c r="G510" s="16">
        <v>0.36499999999999999</v>
      </c>
      <c r="H510" s="17">
        <f t="shared" si="48"/>
        <v>365</v>
      </c>
      <c r="I510" s="1">
        <f t="shared" si="43"/>
        <v>57.543107905971013</v>
      </c>
      <c r="J510" s="1">
        <f t="shared" si="44"/>
        <v>307.456892094029</v>
      </c>
      <c r="K510" s="1">
        <f t="shared" si="45"/>
        <v>68.236919079216662</v>
      </c>
      <c r="L510" s="1">
        <f t="shared" si="46"/>
        <v>432.83159999999998</v>
      </c>
      <c r="M510" s="1">
        <f t="shared" si="47"/>
        <v>364.59468092078333</v>
      </c>
    </row>
    <row r="511" spans="1:13" x14ac:dyDescent="0.25">
      <c r="A511" s="1">
        <v>510</v>
      </c>
      <c r="B511" s="1" t="s">
        <v>55</v>
      </c>
      <c r="C511" s="1" t="s">
        <v>56</v>
      </c>
      <c r="D511" s="1">
        <v>19990623</v>
      </c>
      <c r="E511" s="18">
        <v>25.655999999999999</v>
      </c>
      <c r="F511" s="15">
        <v>6.1079999999999997</v>
      </c>
      <c r="G511" s="16">
        <v>0.23799999999999999</v>
      </c>
      <c r="H511" s="17">
        <f t="shared" si="48"/>
        <v>238</v>
      </c>
      <c r="I511" s="1">
        <f t="shared" si="43"/>
        <v>93.758300867305124</v>
      </c>
      <c r="J511" s="1">
        <f t="shared" si="44"/>
        <v>144.24169913269486</v>
      </c>
      <c r="K511" s="1">
        <f t="shared" si="45"/>
        <v>207.83200035325652</v>
      </c>
      <c r="L511" s="1">
        <f t="shared" si="46"/>
        <v>527.56945919999998</v>
      </c>
      <c r="M511" s="1">
        <f t="shared" si="47"/>
        <v>319.73745884674349</v>
      </c>
    </row>
    <row r="512" spans="1:13" x14ac:dyDescent="0.25">
      <c r="A512" s="1">
        <v>511</v>
      </c>
      <c r="B512" s="1" t="s">
        <v>55</v>
      </c>
      <c r="C512" s="1" t="s">
        <v>56</v>
      </c>
      <c r="D512" s="1">
        <v>20001205</v>
      </c>
      <c r="E512" s="18">
        <v>18.484000000000002</v>
      </c>
      <c r="F512" s="15">
        <v>2.427</v>
      </c>
      <c r="G512" s="16">
        <v>0.13100000000000001</v>
      </c>
      <c r="H512" s="17">
        <f t="shared" si="48"/>
        <v>131</v>
      </c>
      <c r="I512" s="1">
        <f t="shared" si="43"/>
        <v>72.591578654567897</v>
      </c>
      <c r="J512" s="1">
        <f t="shared" si="44"/>
        <v>58.408421345432103</v>
      </c>
      <c r="K512" s="1">
        <f t="shared" si="45"/>
        <v>115.93002872312927</v>
      </c>
      <c r="L512" s="1">
        <f t="shared" si="46"/>
        <v>209.20930560000002</v>
      </c>
      <c r="M512" s="1">
        <f t="shared" si="47"/>
        <v>93.279276876870753</v>
      </c>
    </row>
    <row r="513" spans="1:13" x14ac:dyDescent="0.25">
      <c r="A513" s="1">
        <v>512</v>
      </c>
      <c r="B513" s="1" t="s">
        <v>55</v>
      </c>
      <c r="C513" s="1" t="s">
        <v>56</v>
      </c>
      <c r="D513" s="1">
        <v>20031121</v>
      </c>
      <c r="E513" s="18">
        <v>25.367999999999999</v>
      </c>
      <c r="F513" s="15">
        <v>4.0410000000000004</v>
      </c>
      <c r="G513" s="16">
        <v>0.159</v>
      </c>
      <c r="H513" s="17">
        <f t="shared" si="48"/>
        <v>159</v>
      </c>
      <c r="I513" s="1">
        <f t="shared" si="43"/>
        <v>92.935929565083157</v>
      </c>
      <c r="J513" s="1">
        <f t="shared" si="44"/>
        <v>66.064070434916843</v>
      </c>
      <c r="K513" s="1">
        <f t="shared" si="45"/>
        <v>203.69652432828732</v>
      </c>
      <c r="L513" s="1">
        <f t="shared" si="46"/>
        <v>348.49543679999999</v>
      </c>
      <c r="M513" s="1">
        <f t="shared" si="47"/>
        <v>144.79891247171267</v>
      </c>
    </row>
    <row r="514" spans="1:13" x14ac:dyDescent="0.25">
      <c r="A514" s="1">
        <v>513</v>
      </c>
      <c r="B514" s="1" t="s">
        <v>55</v>
      </c>
      <c r="C514" s="1" t="s">
        <v>56</v>
      </c>
      <c r="D514" s="1">
        <v>20040313</v>
      </c>
      <c r="E514" s="18">
        <v>10.581</v>
      </c>
      <c r="F514" s="15">
        <v>0.53</v>
      </c>
      <c r="G514" s="16">
        <v>0.05</v>
      </c>
      <c r="H514" s="17">
        <f t="shared" si="48"/>
        <v>50</v>
      </c>
      <c r="I514" s="1">
        <f t="shared" si="43"/>
        <v>46.96986608599039</v>
      </c>
      <c r="J514" s="1">
        <f t="shared" si="44"/>
        <v>3.0301339140096104</v>
      </c>
      <c r="K514" s="1">
        <f t="shared" si="45"/>
        <v>42.939776424026675</v>
      </c>
      <c r="L514" s="1">
        <f t="shared" si="46"/>
        <v>45.709920000000004</v>
      </c>
      <c r="M514" s="1">
        <f t="shared" si="47"/>
        <v>2.7701435759733286</v>
      </c>
    </row>
    <row r="515" spans="1:13" x14ac:dyDescent="0.25">
      <c r="A515" s="1">
        <v>514</v>
      </c>
      <c r="B515" s="1" t="s">
        <v>55</v>
      </c>
      <c r="C515" s="1" t="s">
        <v>56</v>
      </c>
      <c r="D515" s="1">
        <v>20040813</v>
      </c>
      <c r="E515" s="18">
        <v>11.423</v>
      </c>
      <c r="F515" s="15">
        <v>0.58099999999999996</v>
      </c>
      <c r="G515" s="16">
        <v>5.0999999999999997E-2</v>
      </c>
      <c r="H515" s="17">
        <f t="shared" si="48"/>
        <v>51</v>
      </c>
      <c r="I515" s="1">
        <f t="shared" ref="I515:I578" si="49">+$O$2*E515^$O$3</f>
        <v>49.862072293635926</v>
      </c>
      <c r="J515" s="1">
        <f t="shared" ref="J515:J578" si="50">+ABS(H515-I515)</f>
        <v>1.1379277063640743</v>
      </c>
      <c r="K515" s="1">
        <f t="shared" ref="K515:K578" si="51">0.0864*I515*E515</f>
        <v>49.211232636401554</v>
      </c>
      <c r="L515" s="1">
        <f t="shared" ref="L515:L578" si="52">0.0864*H515*E515</f>
        <v>50.334307200000005</v>
      </c>
      <c r="M515" s="1">
        <f t="shared" ref="M515:M578" si="53">ABS(L515-K515)</f>
        <v>1.1230745635984505</v>
      </c>
    </row>
    <row r="516" spans="1:13" x14ac:dyDescent="0.25">
      <c r="A516" s="1">
        <v>515</v>
      </c>
      <c r="B516" s="1" t="s">
        <v>55</v>
      </c>
      <c r="C516" s="1" t="s">
        <v>56</v>
      </c>
      <c r="D516" s="1">
        <v>20050531</v>
      </c>
      <c r="E516" s="18">
        <v>22.433</v>
      </c>
      <c r="F516" s="15">
        <v>4.8780000000000001</v>
      </c>
      <c r="G516" s="16">
        <v>0.217</v>
      </c>
      <c r="H516" s="17">
        <f t="shared" si="48"/>
        <v>217</v>
      </c>
      <c r="I516" s="1">
        <f t="shared" si="49"/>
        <v>84.432795174377247</v>
      </c>
      <c r="J516" s="1">
        <f t="shared" si="50"/>
        <v>132.56720482562275</v>
      </c>
      <c r="K516" s="1">
        <f t="shared" si="51"/>
        <v>163.64858925428393</v>
      </c>
      <c r="L516" s="1">
        <f t="shared" si="52"/>
        <v>420.59183039999999</v>
      </c>
      <c r="M516" s="1">
        <f t="shared" si="53"/>
        <v>256.94324114571606</v>
      </c>
    </row>
    <row r="517" spans="1:13" x14ac:dyDescent="0.25">
      <c r="A517" s="1">
        <v>516</v>
      </c>
      <c r="B517" s="1" t="s">
        <v>55</v>
      </c>
      <c r="C517" s="1" t="s">
        <v>56</v>
      </c>
      <c r="D517" s="1">
        <v>20051030</v>
      </c>
      <c r="E517" s="18">
        <v>18.390999999999998</v>
      </c>
      <c r="F517" s="15">
        <v>0.627</v>
      </c>
      <c r="G517" s="16">
        <v>3.4000000000000002E-2</v>
      </c>
      <c r="H517" s="17">
        <f t="shared" si="48"/>
        <v>34</v>
      </c>
      <c r="I517" s="1">
        <f t="shared" si="49"/>
        <v>72.306390922090586</v>
      </c>
      <c r="J517" s="1">
        <f t="shared" si="50"/>
        <v>38.306390922090586</v>
      </c>
      <c r="K517" s="1">
        <f t="shared" si="51"/>
        <v>114.89358258272171</v>
      </c>
      <c r="L517" s="1">
        <f t="shared" si="52"/>
        <v>54.025401600000002</v>
      </c>
      <c r="M517" s="1">
        <f t="shared" si="53"/>
        <v>60.868180982721704</v>
      </c>
    </row>
    <row r="518" spans="1:13" x14ac:dyDescent="0.25">
      <c r="A518" s="1">
        <v>517</v>
      </c>
      <c r="B518" s="1" t="s">
        <v>55</v>
      </c>
      <c r="C518" s="1" t="s">
        <v>56</v>
      </c>
      <c r="D518" s="1">
        <v>20061113</v>
      </c>
      <c r="E518" s="18">
        <v>17.888000000000002</v>
      </c>
      <c r="F518" s="15">
        <v>9.141</v>
      </c>
      <c r="G518" s="16">
        <v>0.51100000000000001</v>
      </c>
      <c r="H518" s="17">
        <f t="shared" si="48"/>
        <v>511</v>
      </c>
      <c r="I518" s="1">
        <f t="shared" si="49"/>
        <v>70.758381755102377</v>
      </c>
      <c r="J518" s="1">
        <f t="shared" si="50"/>
        <v>440.24161824489761</v>
      </c>
      <c r="K518" s="1">
        <f t="shared" si="51"/>
        <v>109.35872059696746</v>
      </c>
      <c r="L518" s="1">
        <f t="shared" si="52"/>
        <v>789.76235520000012</v>
      </c>
      <c r="M518" s="1">
        <f t="shared" si="53"/>
        <v>680.40363460303263</v>
      </c>
    </row>
    <row r="519" spans="1:13" x14ac:dyDescent="0.25">
      <c r="A519" s="1">
        <v>518</v>
      </c>
      <c r="B519" s="1" t="s">
        <v>55</v>
      </c>
      <c r="C519" s="1" t="s">
        <v>56</v>
      </c>
      <c r="D519" s="1">
        <v>20070805</v>
      </c>
      <c r="E519" s="18">
        <v>38.06</v>
      </c>
      <c r="F519" s="15">
        <v>23.364000000000001</v>
      </c>
      <c r="G519" s="16">
        <v>0.61399999999999999</v>
      </c>
      <c r="H519" s="17">
        <f t="shared" si="48"/>
        <v>614</v>
      </c>
      <c r="I519" s="1">
        <f t="shared" si="49"/>
        <v>127.5488399481773</v>
      </c>
      <c r="J519" s="1">
        <f t="shared" si="50"/>
        <v>486.45116005182268</v>
      </c>
      <c r="K519" s="1">
        <f t="shared" si="51"/>
        <v>419.42956450414709</v>
      </c>
      <c r="L519" s="1">
        <f t="shared" si="52"/>
        <v>2019.0677760000003</v>
      </c>
      <c r="M519" s="1">
        <f t="shared" si="53"/>
        <v>1599.6382114958533</v>
      </c>
    </row>
    <row r="520" spans="1:13" x14ac:dyDescent="0.25">
      <c r="A520" s="1">
        <v>519</v>
      </c>
      <c r="B520" s="1" t="s">
        <v>55</v>
      </c>
      <c r="C520" s="1" t="s">
        <v>56</v>
      </c>
      <c r="D520" s="1">
        <v>20071029</v>
      </c>
      <c r="E520" s="18">
        <v>63.732999999999997</v>
      </c>
      <c r="F520" s="15">
        <v>23.838000000000001</v>
      </c>
      <c r="G520" s="16">
        <v>0.374</v>
      </c>
      <c r="H520" s="17">
        <f t="shared" si="48"/>
        <v>374</v>
      </c>
      <c r="I520" s="1">
        <f t="shared" si="49"/>
        <v>190.72368184568907</v>
      </c>
      <c r="J520" s="1">
        <f t="shared" si="50"/>
        <v>183.27631815431093</v>
      </c>
      <c r="K520" s="1">
        <f t="shared" si="51"/>
        <v>1050.2259046621605</v>
      </c>
      <c r="L520" s="1">
        <f t="shared" si="52"/>
        <v>2059.4426687999999</v>
      </c>
      <c r="M520" s="1">
        <f t="shared" si="53"/>
        <v>1009.2167641378394</v>
      </c>
    </row>
    <row r="521" spans="1:13" x14ac:dyDescent="0.25">
      <c r="A521" s="1">
        <v>520</v>
      </c>
      <c r="B521" s="1" t="s">
        <v>55</v>
      </c>
      <c r="C521" s="1" t="s">
        <v>56</v>
      </c>
      <c r="D521" s="1">
        <v>20080307</v>
      </c>
      <c r="E521" s="18">
        <v>17.475999999999999</v>
      </c>
      <c r="F521" s="15">
        <v>1.2150000000000001</v>
      </c>
      <c r="G521" s="16">
        <v>7.0000000000000007E-2</v>
      </c>
      <c r="H521" s="17">
        <f t="shared" si="48"/>
        <v>70</v>
      </c>
      <c r="I521" s="1">
        <f t="shared" si="49"/>
        <v>69.483300416371407</v>
      </c>
      <c r="J521" s="1">
        <f t="shared" si="50"/>
        <v>0.51669958362859347</v>
      </c>
      <c r="K521" s="1">
        <f t="shared" si="51"/>
        <v>104.91466965781018</v>
      </c>
      <c r="L521" s="1">
        <f t="shared" si="52"/>
        <v>105.69484799999999</v>
      </c>
      <c r="M521" s="1">
        <f t="shared" si="53"/>
        <v>0.78017834218981363</v>
      </c>
    </row>
    <row r="522" spans="1:13" x14ac:dyDescent="0.25">
      <c r="A522" s="1">
        <v>521</v>
      </c>
      <c r="B522" s="1" t="s">
        <v>55</v>
      </c>
      <c r="C522" s="1" t="s">
        <v>56</v>
      </c>
      <c r="D522" s="1">
        <v>20080421</v>
      </c>
      <c r="E522" s="18">
        <v>9.1780000000000008</v>
      </c>
      <c r="F522" s="15">
        <v>0.436</v>
      </c>
      <c r="G522" s="16">
        <v>4.8000000000000001E-2</v>
      </c>
      <c r="H522" s="17">
        <f t="shared" si="48"/>
        <v>48</v>
      </c>
      <c r="I522" s="1">
        <f t="shared" si="49"/>
        <v>42.03463250908095</v>
      </c>
      <c r="J522" s="1">
        <f t="shared" si="50"/>
        <v>5.9653674909190499</v>
      </c>
      <c r="K522" s="1">
        <f t="shared" si="51"/>
        <v>33.332589259345006</v>
      </c>
      <c r="L522" s="1">
        <f t="shared" si="52"/>
        <v>38.0630016</v>
      </c>
      <c r="M522" s="1">
        <f t="shared" si="53"/>
        <v>4.7304123406549934</v>
      </c>
    </row>
    <row r="523" spans="1:13" x14ac:dyDescent="0.25">
      <c r="A523" s="1">
        <v>522</v>
      </c>
      <c r="B523" s="1" t="s">
        <v>55</v>
      </c>
      <c r="C523" s="1" t="s">
        <v>56</v>
      </c>
      <c r="D523" s="1">
        <v>20080809</v>
      </c>
      <c r="E523" s="18">
        <v>21.27</v>
      </c>
      <c r="F523" s="15">
        <v>3.3170000000000002</v>
      </c>
      <c r="G523" s="16">
        <v>0.156</v>
      </c>
      <c r="H523" s="17">
        <f t="shared" si="48"/>
        <v>156</v>
      </c>
      <c r="I523" s="1">
        <f t="shared" si="49"/>
        <v>80.996904808596355</v>
      </c>
      <c r="J523" s="1">
        <f t="shared" si="50"/>
        <v>75.003095191403645</v>
      </c>
      <c r="K523" s="1">
        <f t="shared" si="51"/>
        <v>148.85027988009216</v>
      </c>
      <c r="L523" s="1">
        <f t="shared" si="52"/>
        <v>286.68556799999999</v>
      </c>
      <c r="M523" s="1">
        <f t="shared" si="53"/>
        <v>137.83528811990783</v>
      </c>
    </row>
    <row r="524" spans="1:13" x14ac:dyDescent="0.25">
      <c r="A524" s="1">
        <v>523</v>
      </c>
      <c r="B524" s="1" t="s">
        <v>55</v>
      </c>
      <c r="C524" s="1" t="s">
        <v>56</v>
      </c>
      <c r="D524" s="1">
        <v>20081103</v>
      </c>
      <c r="E524" s="18">
        <v>26.06</v>
      </c>
      <c r="F524" s="15">
        <v>4.5720000000000001</v>
      </c>
      <c r="G524" s="16">
        <v>0.17499999999999999</v>
      </c>
      <c r="H524" s="17">
        <f t="shared" si="48"/>
        <v>175</v>
      </c>
      <c r="I524" s="1">
        <f t="shared" si="49"/>
        <v>94.908498941441366</v>
      </c>
      <c r="J524" s="1">
        <f t="shared" si="50"/>
        <v>80.091501058558634</v>
      </c>
      <c r="K524" s="1">
        <f t="shared" si="51"/>
        <v>213.6944576805663</v>
      </c>
      <c r="L524" s="1">
        <f t="shared" si="52"/>
        <v>394.02719999999999</v>
      </c>
      <c r="M524" s="1">
        <f t="shared" si="53"/>
        <v>180.33274231943369</v>
      </c>
    </row>
    <row r="525" spans="1:13" x14ac:dyDescent="0.25">
      <c r="A525" s="1">
        <v>524</v>
      </c>
      <c r="B525" s="1" t="s">
        <v>55</v>
      </c>
      <c r="C525" s="1" t="s">
        <v>56</v>
      </c>
      <c r="D525" s="1">
        <v>20090225</v>
      </c>
      <c r="E525" s="18">
        <v>16.34</v>
      </c>
      <c r="F525" s="15">
        <v>2.5070000000000001</v>
      </c>
      <c r="G525" s="16">
        <v>0.153</v>
      </c>
      <c r="H525" s="17">
        <f t="shared" si="48"/>
        <v>153</v>
      </c>
      <c r="I525" s="1">
        <f t="shared" si="49"/>
        <v>65.93265669846042</v>
      </c>
      <c r="J525" s="1">
        <f t="shared" si="50"/>
        <v>87.06734330153958</v>
      </c>
      <c r="K525" s="1">
        <f t="shared" si="51"/>
        <v>93.082142343125653</v>
      </c>
      <c r="L525" s="1">
        <f t="shared" si="52"/>
        <v>216.00172800000001</v>
      </c>
      <c r="M525" s="1">
        <f t="shared" si="53"/>
        <v>122.91958565687436</v>
      </c>
    </row>
    <row r="526" spans="1:13" x14ac:dyDescent="0.25">
      <c r="A526" s="1">
        <v>525</v>
      </c>
      <c r="B526" s="1" t="s">
        <v>55</v>
      </c>
      <c r="C526" s="1" t="s">
        <v>56</v>
      </c>
      <c r="D526" s="1">
        <v>20090506</v>
      </c>
      <c r="E526" s="18">
        <v>23.812000000000001</v>
      </c>
      <c r="F526" s="15">
        <v>6.5609999999999999</v>
      </c>
      <c r="G526" s="16">
        <v>0.27600000000000002</v>
      </c>
      <c r="H526" s="17">
        <f t="shared" si="48"/>
        <v>276</v>
      </c>
      <c r="I526" s="1">
        <f t="shared" si="49"/>
        <v>88.456586077318178</v>
      </c>
      <c r="J526" s="1">
        <f t="shared" si="50"/>
        <v>187.54341392268182</v>
      </c>
      <c r="K526" s="1">
        <f t="shared" si="51"/>
        <v>181.9867588709559</v>
      </c>
      <c r="L526" s="1">
        <f t="shared" si="52"/>
        <v>567.83047680000004</v>
      </c>
      <c r="M526" s="1">
        <f t="shared" si="53"/>
        <v>385.84371792904415</v>
      </c>
    </row>
    <row r="527" spans="1:13" x14ac:dyDescent="0.25">
      <c r="A527" s="1">
        <v>526</v>
      </c>
      <c r="B527" s="1" t="s">
        <v>55</v>
      </c>
      <c r="C527" s="1" t="s">
        <v>56</v>
      </c>
      <c r="D527" s="1">
        <v>20090729</v>
      </c>
      <c r="E527" s="18">
        <v>13.004</v>
      </c>
      <c r="F527" s="15">
        <v>4.7859999999999996</v>
      </c>
      <c r="G527" s="16">
        <v>0.36799999999999999</v>
      </c>
      <c r="H527" s="17">
        <f t="shared" si="48"/>
        <v>368</v>
      </c>
      <c r="I527" s="1">
        <f t="shared" si="49"/>
        <v>55.170171539616895</v>
      </c>
      <c r="J527" s="1">
        <f t="shared" si="50"/>
        <v>312.82982846038311</v>
      </c>
      <c r="K527" s="1">
        <f t="shared" si="51"/>
        <v>61.986203484581786</v>
      </c>
      <c r="L527" s="1">
        <f t="shared" si="52"/>
        <v>413.46478080000003</v>
      </c>
      <c r="M527" s="1">
        <f t="shared" si="53"/>
        <v>351.47857731541825</v>
      </c>
    </row>
    <row r="528" spans="1:13" x14ac:dyDescent="0.25">
      <c r="A528" s="1">
        <v>527</v>
      </c>
      <c r="B528" s="1" t="s">
        <v>55</v>
      </c>
      <c r="C528" s="1" t="s">
        <v>56</v>
      </c>
      <c r="D528" s="1">
        <v>20091123</v>
      </c>
      <c r="E528" s="18">
        <v>36.454999999999998</v>
      </c>
      <c r="F528" s="15">
        <v>15.867000000000001</v>
      </c>
      <c r="G528" s="16">
        <v>0.435</v>
      </c>
      <c r="H528" s="17">
        <f t="shared" si="48"/>
        <v>435</v>
      </c>
      <c r="I528" s="1">
        <f t="shared" si="49"/>
        <v>123.33147255401587</v>
      </c>
      <c r="J528" s="1">
        <f t="shared" si="50"/>
        <v>311.66852744598413</v>
      </c>
      <c r="K528" s="1">
        <f t="shared" si="51"/>
        <v>388.45861908105445</v>
      </c>
      <c r="L528" s="1">
        <f t="shared" si="52"/>
        <v>1370.12472</v>
      </c>
      <c r="M528" s="1">
        <f t="shared" si="53"/>
        <v>981.66610091894563</v>
      </c>
    </row>
    <row r="529" spans="1:13" x14ac:dyDescent="0.25">
      <c r="A529" s="1">
        <v>528</v>
      </c>
      <c r="B529" s="1" t="s">
        <v>55</v>
      </c>
      <c r="C529" s="1" t="s">
        <v>56</v>
      </c>
      <c r="D529" s="1">
        <v>20100427</v>
      </c>
      <c r="E529" s="18">
        <v>17.969000000000001</v>
      </c>
      <c r="F529" s="15">
        <v>2.4820000000000002</v>
      </c>
      <c r="G529" s="16">
        <v>0.13800000000000001</v>
      </c>
      <c r="H529" s="17">
        <f t="shared" si="48"/>
        <v>138</v>
      </c>
      <c r="I529" s="1">
        <f t="shared" si="49"/>
        <v>71.008302783897406</v>
      </c>
      <c r="J529" s="1">
        <f t="shared" si="50"/>
        <v>66.991697216102594</v>
      </c>
      <c r="K529" s="1">
        <f t="shared" si="51"/>
        <v>110.24192385134086</v>
      </c>
      <c r="L529" s="1">
        <f t="shared" si="52"/>
        <v>214.24798080000005</v>
      </c>
      <c r="M529" s="1">
        <f t="shared" si="53"/>
        <v>104.00605694865919</v>
      </c>
    </row>
    <row r="530" spans="1:13" x14ac:dyDescent="0.25">
      <c r="A530" s="1">
        <v>529</v>
      </c>
      <c r="B530" s="1" t="s">
        <v>55</v>
      </c>
      <c r="C530" s="1" t="s">
        <v>56</v>
      </c>
      <c r="D530" s="1">
        <v>20100729</v>
      </c>
      <c r="E530" s="18">
        <v>18.564</v>
      </c>
      <c r="F530" s="15">
        <v>2.2290000000000001</v>
      </c>
      <c r="G530" s="16">
        <v>0.12</v>
      </c>
      <c r="H530" s="17">
        <f t="shared" si="48"/>
        <v>120</v>
      </c>
      <c r="I530" s="1">
        <f t="shared" si="49"/>
        <v>72.836649391200652</v>
      </c>
      <c r="J530" s="1">
        <f t="shared" si="50"/>
        <v>47.163350608799348</v>
      </c>
      <c r="K530" s="1">
        <f t="shared" si="51"/>
        <v>116.82485792336873</v>
      </c>
      <c r="L530" s="1">
        <f t="shared" si="52"/>
        <v>192.471552</v>
      </c>
      <c r="M530" s="1">
        <f t="shared" si="53"/>
        <v>75.646694076631277</v>
      </c>
    </row>
    <row r="531" spans="1:13" x14ac:dyDescent="0.25">
      <c r="A531" s="1">
        <v>530</v>
      </c>
      <c r="B531" s="1" t="s">
        <v>55</v>
      </c>
      <c r="C531" s="1" t="s">
        <v>56</v>
      </c>
      <c r="D531" s="1">
        <v>20110409</v>
      </c>
      <c r="E531" s="18">
        <v>14.64</v>
      </c>
      <c r="F531" s="15">
        <v>1.296</v>
      </c>
      <c r="G531" s="16">
        <v>8.8999999999999996E-2</v>
      </c>
      <c r="H531" s="17">
        <f t="shared" si="48"/>
        <v>89</v>
      </c>
      <c r="I531" s="1">
        <f t="shared" si="49"/>
        <v>60.515542418608412</v>
      </c>
      <c r="J531" s="1">
        <f t="shared" si="50"/>
        <v>28.484457581391588</v>
      </c>
      <c r="K531" s="1">
        <f t="shared" si="51"/>
        <v>76.545867543128111</v>
      </c>
      <c r="L531" s="1">
        <f t="shared" si="52"/>
        <v>112.57574400000001</v>
      </c>
      <c r="M531" s="1">
        <f t="shared" si="53"/>
        <v>36.029876456871904</v>
      </c>
    </row>
    <row r="532" spans="1:13" x14ac:dyDescent="0.25">
      <c r="A532" s="1">
        <v>531</v>
      </c>
      <c r="B532" s="1" t="s">
        <v>55</v>
      </c>
      <c r="C532" s="1" t="s">
        <v>56</v>
      </c>
      <c r="D532" s="1">
        <v>20111120</v>
      </c>
      <c r="E532" s="18">
        <v>24.959</v>
      </c>
      <c r="F532" s="15">
        <v>3.5870000000000002</v>
      </c>
      <c r="G532" s="16">
        <v>0.14399999999999999</v>
      </c>
      <c r="H532" s="17">
        <f t="shared" si="48"/>
        <v>144</v>
      </c>
      <c r="I532" s="1">
        <f t="shared" si="49"/>
        <v>91.764513431285792</v>
      </c>
      <c r="J532" s="1">
        <f t="shared" si="50"/>
        <v>52.235486568714208</v>
      </c>
      <c r="K532" s="1">
        <f t="shared" si="51"/>
        <v>197.88628239919834</v>
      </c>
      <c r="L532" s="1">
        <f t="shared" si="52"/>
        <v>310.52989440000005</v>
      </c>
      <c r="M532" s="1">
        <f t="shared" si="53"/>
        <v>112.64361200080171</v>
      </c>
    </row>
    <row r="533" spans="1:13" x14ac:dyDescent="0.25">
      <c r="A533" s="1">
        <v>532</v>
      </c>
      <c r="B533" s="1" t="s">
        <v>55</v>
      </c>
      <c r="C533" s="1" t="s">
        <v>56</v>
      </c>
      <c r="D533" s="1">
        <v>20120511</v>
      </c>
      <c r="E533" s="18">
        <v>29.151</v>
      </c>
      <c r="F533" s="15">
        <v>2.9060000000000001</v>
      </c>
      <c r="G533" s="16">
        <v>0.1</v>
      </c>
      <c r="H533" s="17">
        <f t="shared" si="48"/>
        <v>100</v>
      </c>
      <c r="I533" s="1">
        <f t="shared" si="49"/>
        <v>103.584370777377</v>
      </c>
      <c r="J533" s="1">
        <f t="shared" si="50"/>
        <v>3.5843707773770035</v>
      </c>
      <c r="K533" s="1">
        <f t="shared" si="51"/>
        <v>260.89240255470582</v>
      </c>
      <c r="L533" s="1">
        <f t="shared" si="52"/>
        <v>251.86464000000001</v>
      </c>
      <c r="M533" s="1">
        <f t="shared" si="53"/>
        <v>9.0277625547058165</v>
      </c>
    </row>
    <row r="534" spans="1:13" x14ac:dyDescent="0.25">
      <c r="A534" s="1">
        <v>533</v>
      </c>
      <c r="B534" s="1" t="s">
        <v>55</v>
      </c>
      <c r="C534" s="1" t="s">
        <v>56</v>
      </c>
      <c r="D534" s="1">
        <v>20120907</v>
      </c>
      <c r="E534" s="18">
        <v>14.977</v>
      </c>
      <c r="F534" s="15">
        <v>1.129</v>
      </c>
      <c r="G534" s="16">
        <v>7.4999999999999997E-2</v>
      </c>
      <c r="H534" s="17">
        <f t="shared" si="48"/>
        <v>75</v>
      </c>
      <c r="I534" s="1">
        <f t="shared" si="49"/>
        <v>61.59992895001912</v>
      </c>
      <c r="J534" s="1">
        <f t="shared" si="50"/>
        <v>13.40007104998088</v>
      </c>
      <c r="K534" s="1">
        <f t="shared" si="51"/>
        <v>79.711096540415298</v>
      </c>
      <c r="L534" s="1">
        <f t="shared" si="52"/>
        <v>97.050960000000003</v>
      </c>
      <c r="M534" s="1">
        <f t="shared" si="53"/>
        <v>17.339863459584706</v>
      </c>
    </row>
    <row r="535" spans="1:13" x14ac:dyDescent="0.25">
      <c r="A535" s="1">
        <v>534</v>
      </c>
      <c r="B535" s="1" t="s">
        <v>55</v>
      </c>
      <c r="C535" s="1" t="s">
        <v>56</v>
      </c>
      <c r="D535" s="1">
        <v>20130604</v>
      </c>
      <c r="E535" s="18">
        <v>15.377000000000001</v>
      </c>
      <c r="F535" s="15">
        <v>0.61499999999999999</v>
      </c>
      <c r="G535" s="16">
        <v>0.04</v>
      </c>
      <c r="H535" s="17">
        <f t="shared" si="48"/>
        <v>40</v>
      </c>
      <c r="I535" s="1">
        <f t="shared" si="49"/>
        <v>62.880108430079936</v>
      </c>
      <c r="J535" s="1">
        <f t="shared" si="50"/>
        <v>22.880108430079936</v>
      </c>
      <c r="K535" s="1">
        <f t="shared" si="51"/>
        <v>83.540801721254908</v>
      </c>
      <c r="L535" s="1">
        <f t="shared" si="52"/>
        <v>53.14291200000001</v>
      </c>
      <c r="M535" s="1">
        <f t="shared" si="53"/>
        <v>30.397889721254899</v>
      </c>
    </row>
    <row r="536" spans="1:13" x14ac:dyDescent="0.25">
      <c r="A536" s="1">
        <v>535</v>
      </c>
      <c r="B536" s="1" t="s">
        <v>55</v>
      </c>
      <c r="C536" s="1" t="s">
        <v>56</v>
      </c>
      <c r="D536" s="1">
        <v>20130909</v>
      </c>
      <c r="E536" s="18">
        <v>17.654</v>
      </c>
      <c r="F536" s="15">
        <v>1.0009999999999999</v>
      </c>
      <c r="G536" s="16">
        <v>5.7000000000000002E-2</v>
      </c>
      <c r="H536" s="17">
        <f t="shared" si="48"/>
        <v>57</v>
      </c>
      <c r="I536" s="1">
        <f t="shared" si="49"/>
        <v>70.03498608234672</v>
      </c>
      <c r="J536" s="1">
        <f t="shared" si="50"/>
        <v>13.03498608234672</v>
      </c>
      <c r="K536" s="1">
        <f t="shared" si="51"/>
        <v>106.82475646732551</v>
      </c>
      <c r="L536" s="1">
        <f t="shared" si="52"/>
        <v>86.942419200000003</v>
      </c>
      <c r="M536" s="1">
        <f t="shared" si="53"/>
        <v>19.882337267325511</v>
      </c>
    </row>
    <row r="537" spans="1:13" x14ac:dyDescent="0.25">
      <c r="A537" s="1">
        <v>536</v>
      </c>
      <c r="B537" s="1" t="s">
        <v>55</v>
      </c>
      <c r="C537" s="1" t="s">
        <v>56</v>
      </c>
      <c r="D537" s="1">
        <v>20140627</v>
      </c>
      <c r="E537" s="18">
        <v>15.768000000000001</v>
      </c>
      <c r="F537" s="15">
        <v>1.722</v>
      </c>
      <c r="G537" s="16">
        <v>0.109</v>
      </c>
      <c r="H537" s="17">
        <f t="shared" si="48"/>
        <v>109</v>
      </c>
      <c r="I537" s="1">
        <f t="shared" si="49"/>
        <v>64.124433514939156</v>
      </c>
      <c r="J537" s="1">
        <f t="shared" si="50"/>
        <v>44.875566485060844</v>
      </c>
      <c r="K537" s="1">
        <f t="shared" si="51"/>
        <v>87.360255446131632</v>
      </c>
      <c r="L537" s="1">
        <f t="shared" si="52"/>
        <v>148.4967168</v>
      </c>
      <c r="M537" s="1">
        <f t="shared" si="53"/>
        <v>61.13646135386837</v>
      </c>
    </row>
    <row r="538" spans="1:13" x14ac:dyDescent="0.25">
      <c r="A538" s="1">
        <v>537</v>
      </c>
      <c r="B538" s="1" t="s">
        <v>57</v>
      </c>
      <c r="C538" s="1" t="s">
        <v>16</v>
      </c>
      <c r="D538" s="1">
        <v>20081204</v>
      </c>
      <c r="E538" s="19">
        <v>214.31</v>
      </c>
      <c r="F538" s="1">
        <v>745.00900000000001</v>
      </c>
      <c r="G538" s="1">
        <v>3.476</v>
      </c>
      <c r="H538" s="17">
        <f t="shared" si="48"/>
        <v>3476</v>
      </c>
      <c r="I538" s="1">
        <f t="shared" si="49"/>
        <v>491.38759813590917</v>
      </c>
      <c r="J538" s="1">
        <f t="shared" si="50"/>
        <v>2984.6124018640908</v>
      </c>
      <c r="K538" s="1">
        <f t="shared" si="51"/>
        <v>9098.7214599221788</v>
      </c>
      <c r="L538" s="1">
        <f t="shared" si="52"/>
        <v>64362.950784000008</v>
      </c>
      <c r="M538" s="1">
        <f t="shared" si="53"/>
        <v>55264.229324077831</v>
      </c>
    </row>
    <row r="539" spans="1:13" x14ac:dyDescent="0.25">
      <c r="A539" s="1">
        <v>538</v>
      </c>
      <c r="B539" s="1" t="s">
        <v>57</v>
      </c>
      <c r="C539" s="1" t="s">
        <v>16</v>
      </c>
      <c r="D539" s="1">
        <v>19891210</v>
      </c>
      <c r="E539" s="19">
        <v>66.459999999999994</v>
      </c>
      <c r="F539" s="1">
        <v>186.911</v>
      </c>
      <c r="G539" s="1">
        <v>2.8119999999999998</v>
      </c>
      <c r="H539" s="17">
        <f t="shared" si="48"/>
        <v>2812</v>
      </c>
      <c r="I539" s="1">
        <f t="shared" si="49"/>
        <v>197.06285072193054</v>
      </c>
      <c r="J539" s="1">
        <f t="shared" si="50"/>
        <v>2614.9371492780692</v>
      </c>
      <c r="K539" s="1">
        <f t="shared" si="51"/>
        <v>1131.5632658958291</v>
      </c>
      <c r="L539" s="1">
        <f t="shared" si="52"/>
        <v>16146.908927999999</v>
      </c>
      <c r="M539" s="1">
        <f t="shared" si="53"/>
        <v>15015.34566210417</v>
      </c>
    </row>
    <row r="540" spans="1:13" x14ac:dyDescent="0.25">
      <c r="A540" s="1">
        <v>539</v>
      </c>
      <c r="B540" s="1" t="s">
        <v>57</v>
      </c>
      <c r="C540" s="1" t="s">
        <v>16</v>
      </c>
      <c r="D540" s="1">
        <v>20080522</v>
      </c>
      <c r="E540" s="19">
        <v>270.57299999999998</v>
      </c>
      <c r="F540" s="1">
        <v>733.60599999999999</v>
      </c>
      <c r="G540" s="1">
        <v>2.7109999999999999</v>
      </c>
      <c r="H540" s="17">
        <f t="shared" si="48"/>
        <v>2711</v>
      </c>
      <c r="I540" s="1">
        <f t="shared" si="49"/>
        <v>589.43166676388535</v>
      </c>
      <c r="J540" s="1">
        <f t="shared" si="50"/>
        <v>2121.5683332361145</v>
      </c>
      <c r="K540" s="1">
        <f t="shared" si="51"/>
        <v>13779.443033680729</v>
      </c>
      <c r="L540" s="1">
        <f t="shared" si="52"/>
        <v>63376.422019199999</v>
      </c>
      <c r="M540" s="1">
        <f t="shared" si="53"/>
        <v>49596.978985519272</v>
      </c>
    </row>
    <row r="541" spans="1:13" x14ac:dyDescent="0.25">
      <c r="A541" s="1">
        <v>540</v>
      </c>
      <c r="B541" s="1" t="s">
        <v>57</v>
      </c>
      <c r="C541" s="1" t="s">
        <v>16</v>
      </c>
      <c r="D541" s="1">
        <v>19740424</v>
      </c>
      <c r="E541" s="19">
        <v>59.06</v>
      </c>
      <c r="F541" s="1">
        <v>143.24</v>
      </c>
      <c r="G541" s="1">
        <v>2.42</v>
      </c>
      <c r="H541" s="17">
        <f t="shared" si="48"/>
        <v>2420</v>
      </c>
      <c r="I541" s="1">
        <f t="shared" si="49"/>
        <v>179.71986210817477</v>
      </c>
      <c r="J541" s="1">
        <f t="shared" si="50"/>
        <v>2240.2801378918252</v>
      </c>
      <c r="K541" s="1">
        <f t="shared" si="51"/>
        <v>917.07163684780062</v>
      </c>
      <c r="L541" s="1">
        <f t="shared" si="52"/>
        <v>12348.737280000001</v>
      </c>
      <c r="M541" s="1">
        <f t="shared" si="53"/>
        <v>11431.665643152201</v>
      </c>
    </row>
    <row r="542" spans="1:13" x14ac:dyDescent="0.25">
      <c r="A542" s="1">
        <v>541</v>
      </c>
      <c r="B542" s="1" t="s">
        <v>57</v>
      </c>
      <c r="C542" s="1" t="s">
        <v>16</v>
      </c>
      <c r="D542" s="1">
        <v>19960625</v>
      </c>
      <c r="E542" s="19">
        <v>72.89</v>
      </c>
      <c r="F542" s="1">
        <v>147.744</v>
      </c>
      <c r="G542" s="1">
        <v>2.0270000000000001</v>
      </c>
      <c r="H542" s="17">
        <f t="shared" si="48"/>
        <v>2027.0000000000002</v>
      </c>
      <c r="I542" s="1">
        <f t="shared" si="49"/>
        <v>211.78965477319593</v>
      </c>
      <c r="J542" s="1">
        <f t="shared" si="50"/>
        <v>1815.2103452268043</v>
      </c>
      <c r="K542" s="1">
        <f t="shared" si="51"/>
        <v>1333.7868617065371</v>
      </c>
      <c r="L542" s="1">
        <f t="shared" si="52"/>
        <v>12765.429792000003</v>
      </c>
      <c r="M542" s="1">
        <f t="shared" si="53"/>
        <v>11431.642930293465</v>
      </c>
    </row>
    <row r="543" spans="1:13" x14ac:dyDescent="0.25">
      <c r="A543" s="1">
        <v>542</v>
      </c>
      <c r="B543" s="1" t="s">
        <v>57</v>
      </c>
      <c r="C543" s="1" t="s">
        <v>16</v>
      </c>
      <c r="D543" s="1">
        <v>19960926</v>
      </c>
      <c r="E543" s="19">
        <v>63.99</v>
      </c>
      <c r="F543" s="1">
        <v>124.61</v>
      </c>
      <c r="G543" s="1">
        <v>1.9470000000000001</v>
      </c>
      <c r="H543" s="17">
        <f t="shared" si="48"/>
        <v>1947</v>
      </c>
      <c r="I543" s="1">
        <f t="shared" si="49"/>
        <v>191.32360914810195</v>
      </c>
      <c r="J543" s="1">
        <f t="shared" si="50"/>
        <v>1755.6763908518981</v>
      </c>
      <c r="K543" s="1">
        <f t="shared" si="51"/>
        <v>1057.7777255470405</v>
      </c>
      <c r="L543" s="1">
        <f t="shared" si="52"/>
        <v>10764.448992</v>
      </c>
      <c r="M543" s="1">
        <f t="shared" si="53"/>
        <v>9706.6712664529587</v>
      </c>
    </row>
    <row r="544" spans="1:13" x14ac:dyDescent="0.25">
      <c r="A544" s="1">
        <v>543</v>
      </c>
      <c r="B544" s="1" t="s">
        <v>57</v>
      </c>
      <c r="C544" s="1" t="s">
        <v>16</v>
      </c>
      <c r="D544" s="1">
        <v>19821218</v>
      </c>
      <c r="E544" s="19">
        <v>41.45</v>
      </c>
      <c r="F544" s="1">
        <v>70.801000000000002</v>
      </c>
      <c r="G544" s="1">
        <v>1.708</v>
      </c>
      <c r="H544" s="17">
        <f t="shared" si="48"/>
        <v>1708</v>
      </c>
      <c r="I544" s="1">
        <f t="shared" si="49"/>
        <v>136.33106303099837</v>
      </c>
      <c r="J544" s="1">
        <f t="shared" si="50"/>
        <v>1571.6689369690016</v>
      </c>
      <c r="K544" s="1">
        <f t="shared" si="51"/>
        <v>488.23970941165391</v>
      </c>
      <c r="L544" s="1">
        <f t="shared" si="52"/>
        <v>6116.8262400000003</v>
      </c>
      <c r="M544" s="1">
        <f t="shared" si="53"/>
        <v>5628.5865305883462</v>
      </c>
    </row>
    <row r="545" spans="1:13" x14ac:dyDescent="0.25">
      <c r="A545" s="1">
        <v>544</v>
      </c>
      <c r="B545" s="1" t="s">
        <v>57</v>
      </c>
      <c r="C545" s="1" t="s">
        <v>16</v>
      </c>
      <c r="D545" s="1">
        <v>20020425</v>
      </c>
      <c r="E545" s="19">
        <v>177.35900000000001</v>
      </c>
      <c r="F545" s="1">
        <v>276.10700000000003</v>
      </c>
      <c r="G545" s="1">
        <v>1.5569999999999999</v>
      </c>
      <c r="H545" s="17">
        <f t="shared" si="48"/>
        <v>1557</v>
      </c>
      <c r="I545" s="1">
        <f t="shared" si="49"/>
        <v>423.91983346090126</v>
      </c>
      <c r="J545" s="1">
        <f t="shared" si="50"/>
        <v>1133.0801665390986</v>
      </c>
      <c r="K545" s="1">
        <f t="shared" si="51"/>
        <v>6496.0702049772281</v>
      </c>
      <c r="L545" s="1">
        <f t="shared" si="52"/>
        <v>23859.1840032</v>
      </c>
      <c r="M545" s="1">
        <f t="shared" si="53"/>
        <v>17363.113798222774</v>
      </c>
    </row>
    <row r="546" spans="1:13" x14ac:dyDescent="0.25">
      <c r="A546" s="1">
        <v>545</v>
      </c>
      <c r="B546" s="1" t="s">
        <v>57</v>
      </c>
      <c r="C546" s="1" t="s">
        <v>16</v>
      </c>
      <c r="D546" s="1">
        <v>19750426</v>
      </c>
      <c r="E546" s="19">
        <v>34.326000000000001</v>
      </c>
      <c r="F546" s="1">
        <v>53.186999999999998</v>
      </c>
      <c r="G546" s="1">
        <v>1.5489999999999999</v>
      </c>
      <c r="H546" s="17">
        <f t="shared" si="48"/>
        <v>1549</v>
      </c>
      <c r="I546" s="1">
        <f t="shared" si="49"/>
        <v>117.67359399613824</v>
      </c>
      <c r="J546" s="1">
        <f t="shared" si="50"/>
        <v>1431.3264060038618</v>
      </c>
      <c r="K546" s="1">
        <f t="shared" si="51"/>
        <v>348.99239124098852</v>
      </c>
      <c r="L546" s="1">
        <f t="shared" si="52"/>
        <v>4593.9721536000006</v>
      </c>
      <c r="M546" s="1">
        <f t="shared" si="53"/>
        <v>4244.9797623590121</v>
      </c>
    </row>
    <row r="547" spans="1:13" x14ac:dyDescent="0.25">
      <c r="A547" s="1">
        <v>546</v>
      </c>
      <c r="B547" s="1" t="s">
        <v>57</v>
      </c>
      <c r="C547" s="1" t="s">
        <v>16</v>
      </c>
      <c r="D547" s="1">
        <v>19740516</v>
      </c>
      <c r="E547" s="19">
        <v>95.82</v>
      </c>
      <c r="F547" s="1">
        <v>137.47</v>
      </c>
      <c r="G547" s="1">
        <v>1.44</v>
      </c>
      <c r="H547" s="17">
        <f t="shared" si="48"/>
        <v>1440</v>
      </c>
      <c r="I547" s="1">
        <f t="shared" si="49"/>
        <v>262.18453213598508</v>
      </c>
      <c r="J547" s="1">
        <f t="shared" si="50"/>
        <v>1177.8154678640149</v>
      </c>
      <c r="K547" s="1">
        <f t="shared" si="51"/>
        <v>2170.5858895049359</v>
      </c>
      <c r="L547" s="1">
        <f t="shared" si="52"/>
        <v>11921.54112</v>
      </c>
      <c r="M547" s="1">
        <f t="shared" si="53"/>
        <v>9750.955230495063</v>
      </c>
    </row>
    <row r="548" spans="1:13" x14ac:dyDescent="0.25">
      <c r="A548" s="1">
        <v>547</v>
      </c>
      <c r="B548" s="1" t="s">
        <v>57</v>
      </c>
      <c r="C548" s="1" t="s">
        <v>16</v>
      </c>
      <c r="D548" s="1">
        <v>19730630</v>
      </c>
      <c r="E548" s="19">
        <v>112.5</v>
      </c>
      <c r="F548" s="1">
        <v>143.51</v>
      </c>
      <c r="G548" s="1">
        <v>1.28</v>
      </c>
      <c r="H548" s="17">
        <f t="shared" si="48"/>
        <v>1280</v>
      </c>
      <c r="I548" s="1">
        <f t="shared" si="49"/>
        <v>297.16530487438058</v>
      </c>
      <c r="J548" s="1">
        <f t="shared" si="50"/>
        <v>982.83469512561942</v>
      </c>
      <c r="K548" s="1">
        <f t="shared" si="51"/>
        <v>2888.4467633789795</v>
      </c>
      <c r="L548" s="1">
        <f t="shared" si="52"/>
        <v>12441.600000000002</v>
      </c>
      <c r="M548" s="1">
        <f t="shared" si="53"/>
        <v>9553.1532366210231</v>
      </c>
    </row>
    <row r="549" spans="1:13" x14ac:dyDescent="0.25">
      <c r="A549" s="1">
        <v>548</v>
      </c>
      <c r="B549" s="1" t="s">
        <v>57</v>
      </c>
      <c r="C549" s="1" t="s">
        <v>16</v>
      </c>
      <c r="D549" s="1">
        <v>20050816</v>
      </c>
      <c r="E549" s="19">
        <v>28.843</v>
      </c>
      <c r="F549" s="1">
        <v>36.509</v>
      </c>
      <c r="G549" s="1">
        <v>1.266</v>
      </c>
      <c r="H549" s="17">
        <f t="shared" si="48"/>
        <v>1266</v>
      </c>
      <c r="I549" s="1">
        <f t="shared" si="49"/>
        <v>102.72927558590641</v>
      </c>
      <c r="J549" s="1">
        <f t="shared" si="50"/>
        <v>1163.2707244140936</v>
      </c>
      <c r="K549" s="1">
        <f t="shared" si="51"/>
        <v>256.0049708305794</v>
      </c>
      <c r="L549" s="1">
        <f t="shared" si="52"/>
        <v>3154.9165631999999</v>
      </c>
      <c r="M549" s="1">
        <f t="shared" si="53"/>
        <v>2898.9115923694208</v>
      </c>
    </row>
    <row r="550" spans="1:13" x14ac:dyDescent="0.25">
      <c r="A550" s="1">
        <v>549</v>
      </c>
      <c r="B550" s="1" t="s">
        <v>57</v>
      </c>
      <c r="C550" s="1" t="s">
        <v>16</v>
      </c>
      <c r="D550" s="1">
        <v>19941206</v>
      </c>
      <c r="E550" s="19">
        <v>39.32</v>
      </c>
      <c r="F550" s="1">
        <v>49.216999999999999</v>
      </c>
      <c r="G550" s="1">
        <v>1.252</v>
      </c>
      <c r="H550" s="17">
        <f t="shared" si="48"/>
        <v>1252</v>
      </c>
      <c r="I550" s="1">
        <f t="shared" si="49"/>
        <v>130.83232421278751</v>
      </c>
      <c r="J550" s="1">
        <f t="shared" si="50"/>
        <v>1121.1676757872124</v>
      </c>
      <c r="K550" s="1">
        <f t="shared" si="51"/>
        <v>444.46985176724399</v>
      </c>
      <c r="L550" s="1">
        <f t="shared" si="52"/>
        <v>4253.3544960000008</v>
      </c>
      <c r="M550" s="1">
        <f t="shared" si="53"/>
        <v>3808.8846442327567</v>
      </c>
    </row>
    <row r="551" spans="1:13" x14ac:dyDescent="0.25">
      <c r="A551" s="1">
        <v>550</v>
      </c>
      <c r="B551" s="1" t="s">
        <v>57</v>
      </c>
      <c r="C551" s="1" t="s">
        <v>16</v>
      </c>
      <c r="D551" s="1">
        <v>19960529</v>
      </c>
      <c r="E551" s="19">
        <v>93.37</v>
      </c>
      <c r="F551" s="1">
        <v>108.896</v>
      </c>
      <c r="G551" s="1">
        <v>1.1659999999999999</v>
      </c>
      <c r="H551" s="17">
        <f t="shared" si="48"/>
        <v>1166</v>
      </c>
      <c r="I551" s="1">
        <f t="shared" si="49"/>
        <v>256.93809325705865</v>
      </c>
      <c r="J551" s="1">
        <f t="shared" si="50"/>
        <v>909.06190674294135</v>
      </c>
      <c r="K551" s="1">
        <f t="shared" si="51"/>
        <v>2072.7627639043594</v>
      </c>
      <c r="L551" s="1">
        <f t="shared" si="52"/>
        <v>9406.3178880000014</v>
      </c>
      <c r="M551" s="1">
        <f t="shared" si="53"/>
        <v>7333.555124095642</v>
      </c>
    </row>
    <row r="552" spans="1:13" x14ac:dyDescent="0.25">
      <c r="A552" s="1">
        <v>551</v>
      </c>
      <c r="B552" s="1" t="s">
        <v>57</v>
      </c>
      <c r="C552" s="1" t="s">
        <v>16</v>
      </c>
      <c r="D552" s="1">
        <v>20050318</v>
      </c>
      <c r="E552" s="19">
        <v>71.528999999999996</v>
      </c>
      <c r="F552" s="1">
        <v>80.706999999999994</v>
      </c>
      <c r="G552" s="1">
        <v>1.1279999999999999</v>
      </c>
      <c r="H552" s="17">
        <f t="shared" si="48"/>
        <v>1128</v>
      </c>
      <c r="I552" s="1">
        <f t="shared" si="49"/>
        <v>208.69716362541536</v>
      </c>
      <c r="J552" s="1">
        <f t="shared" si="50"/>
        <v>919.30283637458467</v>
      </c>
      <c r="K552" s="1">
        <f t="shared" si="51"/>
        <v>1289.7705096255456</v>
      </c>
      <c r="L552" s="1">
        <f t="shared" si="52"/>
        <v>6971.1591168000004</v>
      </c>
      <c r="M552" s="1">
        <f t="shared" si="53"/>
        <v>5681.3886071744546</v>
      </c>
    </row>
    <row r="553" spans="1:13" x14ac:dyDescent="0.25">
      <c r="A553" s="1">
        <v>552</v>
      </c>
      <c r="B553" s="1" t="s">
        <v>57</v>
      </c>
      <c r="C553" s="1" t="s">
        <v>16</v>
      </c>
      <c r="D553" s="1">
        <v>20000530</v>
      </c>
      <c r="E553" s="19">
        <v>144.06299999999999</v>
      </c>
      <c r="F553" s="1">
        <v>151.55699999999999</v>
      </c>
      <c r="G553" s="1">
        <v>1.052</v>
      </c>
      <c r="H553" s="17">
        <f t="shared" si="48"/>
        <v>1052</v>
      </c>
      <c r="I553" s="1">
        <f t="shared" si="49"/>
        <v>360.42342512345618</v>
      </c>
      <c r="J553" s="1">
        <f t="shared" si="50"/>
        <v>691.57657487654387</v>
      </c>
      <c r="K553" s="1">
        <f t="shared" si="51"/>
        <v>4486.2059428036246</v>
      </c>
      <c r="L553" s="1">
        <f t="shared" si="52"/>
        <v>13094.2894464</v>
      </c>
      <c r="M553" s="1">
        <f t="shared" si="53"/>
        <v>8608.0835035963755</v>
      </c>
    </row>
    <row r="554" spans="1:13" x14ac:dyDescent="0.25">
      <c r="A554" s="1">
        <v>553</v>
      </c>
      <c r="B554" s="1" t="s">
        <v>57</v>
      </c>
      <c r="C554" s="1" t="s">
        <v>16</v>
      </c>
      <c r="D554" s="1">
        <v>19970317</v>
      </c>
      <c r="E554" s="19">
        <v>68.94</v>
      </c>
      <c r="F554" s="1">
        <v>70.319999999999993</v>
      </c>
      <c r="G554" s="1">
        <v>1.02</v>
      </c>
      <c r="H554" s="17">
        <f t="shared" si="48"/>
        <v>1020</v>
      </c>
      <c r="I554" s="1">
        <f t="shared" si="49"/>
        <v>202.77838519118401</v>
      </c>
      <c r="J554" s="1">
        <f t="shared" si="50"/>
        <v>817.22161480881596</v>
      </c>
      <c r="K554" s="1">
        <f t="shared" si="51"/>
        <v>1207.8324180069314</v>
      </c>
      <c r="L554" s="1">
        <f t="shared" si="52"/>
        <v>6075.54432</v>
      </c>
      <c r="M554" s="1">
        <f t="shared" si="53"/>
        <v>4867.7119019930688</v>
      </c>
    </row>
    <row r="555" spans="1:13" x14ac:dyDescent="0.25">
      <c r="A555" s="1">
        <v>554</v>
      </c>
      <c r="B555" s="1" t="s">
        <v>57</v>
      </c>
      <c r="C555" s="1" t="s">
        <v>16</v>
      </c>
      <c r="D555" s="1">
        <v>19960512</v>
      </c>
      <c r="E555" s="19">
        <v>174.07</v>
      </c>
      <c r="F555" s="1">
        <v>174.35499999999999</v>
      </c>
      <c r="G555" s="1">
        <v>1.002</v>
      </c>
      <c r="H555" s="17">
        <f t="shared" si="48"/>
        <v>1002</v>
      </c>
      <c r="I555" s="1">
        <f t="shared" si="49"/>
        <v>417.77228788512821</v>
      </c>
      <c r="J555" s="1">
        <f t="shared" si="50"/>
        <v>584.22771211487179</v>
      </c>
      <c r="K555" s="1">
        <f t="shared" si="51"/>
        <v>6283.1481539469924</v>
      </c>
      <c r="L555" s="1">
        <f t="shared" si="52"/>
        <v>15069.727295999999</v>
      </c>
      <c r="M555" s="1">
        <f t="shared" si="53"/>
        <v>8786.5791420530077</v>
      </c>
    </row>
    <row r="556" spans="1:13" x14ac:dyDescent="0.25">
      <c r="A556" s="1">
        <v>555</v>
      </c>
      <c r="B556" s="1" t="s">
        <v>57</v>
      </c>
      <c r="C556" s="1" t="s">
        <v>16</v>
      </c>
      <c r="D556" s="1">
        <v>19841130</v>
      </c>
      <c r="E556" s="19">
        <v>94.44</v>
      </c>
      <c r="F556" s="1">
        <v>94.325999999999993</v>
      </c>
      <c r="G556" s="1">
        <v>0.999</v>
      </c>
      <c r="H556" s="17">
        <f t="shared" si="48"/>
        <v>999</v>
      </c>
      <c r="I556" s="1">
        <f t="shared" si="49"/>
        <v>259.23306794262487</v>
      </c>
      <c r="J556" s="1">
        <f t="shared" si="50"/>
        <v>739.76693205737513</v>
      </c>
      <c r="K556" s="1">
        <f t="shared" si="51"/>
        <v>2115.2422889137292</v>
      </c>
      <c r="L556" s="1">
        <f t="shared" si="52"/>
        <v>8151.456384000001</v>
      </c>
      <c r="M556" s="1">
        <f t="shared" si="53"/>
        <v>6036.2140950862722</v>
      </c>
    </row>
    <row r="557" spans="1:13" x14ac:dyDescent="0.25">
      <c r="A557" s="1">
        <v>556</v>
      </c>
      <c r="B557" s="1" t="s">
        <v>57</v>
      </c>
      <c r="C557" s="1" t="s">
        <v>16</v>
      </c>
      <c r="D557" s="1">
        <v>19741003</v>
      </c>
      <c r="E557" s="19">
        <v>71.260000000000005</v>
      </c>
      <c r="F557" s="1">
        <v>60.3</v>
      </c>
      <c r="G557" s="1">
        <v>0.85</v>
      </c>
      <c r="H557" s="17">
        <f t="shared" si="48"/>
        <v>850</v>
      </c>
      <c r="I557" s="1">
        <f t="shared" si="49"/>
        <v>208.08441336698363</v>
      </c>
      <c r="J557" s="1">
        <f t="shared" si="50"/>
        <v>641.91558663301635</v>
      </c>
      <c r="K557" s="1">
        <f t="shared" si="51"/>
        <v>1281.1474336203005</v>
      </c>
      <c r="L557" s="1">
        <f t="shared" si="52"/>
        <v>5233.3344000000006</v>
      </c>
      <c r="M557" s="1">
        <f t="shared" si="53"/>
        <v>3952.1869663797002</v>
      </c>
    </row>
    <row r="558" spans="1:13" x14ac:dyDescent="0.25">
      <c r="A558" s="1">
        <v>557</v>
      </c>
      <c r="B558" s="1" t="s">
        <v>57</v>
      </c>
      <c r="C558" s="1" t="s">
        <v>16</v>
      </c>
      <c r="D558" s="1">
        <v>19740917</v>
      </c>
      <c r="E558" s="19">
        <v>45.95</v>
      </c>
      <c r="F558" s="1">
        <v>38.840000000000003</v>
      </c>
      <c r="G558" s="1">
        <v>0.84</v>
      </c>
      <c r="H558" s="17">
        <f t="shared" si="48"/>
        <v>840</v>
      </c>
      <c r="I558" s="1">
        <f t="shared" si="49"/>
        <v>147.74959209003734</v>
      </c>
      <c r="J558" s="1">
        <f t="shared" si="50"/>
        <v>692.25040790996263</v>
      </c>
      <c r="K558" s="1">
        <f t="shared" si="51"/>
        <v>586.57770056481547</v>
      </c>
      <c r="L558" s="1">
        <f t="shared" si="52"/>
        <v>3334.8672000000006</v>
      </c>
      <c r="M558" s="1">
        <f t="shared" si="53"/>
        <v>2748.289499435185</v>
      </c>
    </row>
    <row r="559" spans="1:13" x14ac:dyDescent="0.25">
      <c r="A559" s="1">
        <v>558</v>
      </c>
      <c r="B559" s="1" t="s">
        <v>57</v>
      </c>
      <c r="C559" s="1" t="s">
        <v>16</v>
      </c>
      <c r="D559" s="1">
        <v>19730831</v>
      </c>
      <c r="E559" s="19">
        <v>120.32</v>
      </c>
      <c r="F559" s="1">
        <v>96.28</v>
      </c>
      <c r="G559" s="1">
        <v>0.84</v>
      </c>
      <c r="H559" s="17">
        <f t="shared" si="48"/>
        <v>840</v>
      </c>
      <c r="I559" s="1">
        <f t="shared" si="49"/>
        <v>313.16578810433452</v>
      </c>
      <c r="J559" s="1">
        <f t="shared" si="50"/>
        <v>526.83421189566548</v>
      </c>
      <c r="K559" s="1">
        <f t="shared" si="51"/>
        <v>3255.5612987752488</v>
      </c>
      <c r="L559" s="1">
        <f t="shared" si="52"/>
        <v>8732.3443200000002</v>
      </c>
      <c r="M559" s="1">
        <f t="shared" si="53"/>
        <v>5476.7830212247518</v>
      </c>
    </row>
    <row r="560" spans="1:13" x14ac:dyDescent="0.25">
      <c r="A560" s="1">
        <v>559</v>
      </c>
      <c r="B560" s="1" t="s">
        <v>57</v>
      </c>
      <c r="C560" s="1" t="s">
        <v>16</v>
      </c>
      <c r="D560" s="1">
        <v>19891104</v>
      </c>
      <c r="E560" s="19">
        <v>81.08</v>
      </c>
      <c r="F560" s="1">
        <v>65.831000000000003</v>
      </c>
      <c r="G560" s="1">
        <v>0.81200000000000006</v>
      </c>
      <c r="H560" s="17">
        <f t="shared" si="48"/>
        <v>812</v>
      </c>
      <c r="I560" s="1">
        <f t="shared" si="49"/>
        <v>230.14150922493604</v>
      </c>
      <c r="J560" s="1">
        <f t="shared" si="50"/>
        <v>581.85849077506396</v>
      </c>
      <c r="K560" s="1">
        <f t="shared" si="51"/>
        <v>1612.2130762715551</v>
      </c>
      <c r="L560" s="1">
        <f t="shared" si="52"/>
        <v>5688.3133440000001</v>
      </c>
      <c r="M560" s="1">
        <f t="shared" si="53"/>
        <v>4076.100267728445</v>
      </c>
    </row>
    <row r="561" spans="1:13" x14ac:dyDescent="0.25">
      <c r="A561" s="1">
        <v>560</v>
      </c>
      <c r="B561" s="1" t="s">
        <v>57</v>
      </c>
      <c r="C561" s="1" t="s">
        <v>16</v>
      </c>
      <c r="D561" s="1">
        <v>19991128</v>
      </c>
      <c r="E561" s="19">
        <v>97.525000000000006</v>
      </c>
      <c r="F561" s="1">
        <v>75.075999999999993</v>
      </c>
      <c r="G561" s="1">
        <v>0.77</v>
      </c>
      <c r="H561" s="17">
        <f t="shared" si="48"/>
        <v>770</v>
      </c>
      <c r="I561" s="1">
        <f t="shared" si="49"/>
        <v>265.81823405220467</v>
      </c>
      <c r="J561" s="1">
        <f t="shared" si="50"/>
        <v>504.18176594779533</v>
      </c>
      <c r="K561" s="1">
        <f t="shared" si="51"/>
        <v>2239.8269710413251</v>
      </c>
      <c r="L561" s="1">
        <f t="shared" si="52"/>
        <v>6488.1432000000013</v>
      </c>
      <c r="M561" s="1">
        <f t="shared" si="53"/>
        <v>4248.3162289586762</v>
      </c>
    </row>
    <row r="562" spans="1:13" x14ac:dyDescent="0.25">
      <c r="A562" s="1">
        <v>561</v>
      </c>
      <c r="B562" s="1" t="s">
        <v>57</v>
      </c>
      <c r="C562" s="1" t="s">
        <v>16</v>
      </c>
      <c r="D562" s="1">
        <v>20031115</v>
      </c>
      <c r="E562" s="19">
        <v>123.30200000000001</v>
      </c>
      <c r="F562" s="1">
        <v>94.531999999999996</v>
      </c>
      <c r="G562" s="1">
        <v>0.76700000000000002</v>
      </c>
      <c r="H562" s="17">
        <f t="shared" ref="H562:H625" si="54">G562*1000</f>
        <v>767</v>
      </c>
      <c r="I562" s="1">
        <f t="shared" si="49"/>
        <v>319.20652222934461</v>
      </c>
      <c r="J562" s="1">
        <f t="shared" si="50"/>
        <v>447.79347777065539</v>
      </c>
      <c r="K562" s="1">
        <f t="shared" si="51"/>
        <v>3400.6005449789177</v>
      </c>
      <c r="L562" s="1">
        <f t="shared" si="52"/>
        <v>8171.0755776000005</v>
      </c>
      <c r="M562" s="1">
        <f t="shared" si="53"/>
        <v>4770.4750326210833</v>
      </c>
    </row>
    <row r="563" spans="1:13" x14ac:dyDescent="0.25">
      <c r="A563" s="1">
        <v>562</v>
      </c>
      <c r="B563" s="1" t="s">
        <v>57</v>
      </c>
      <c r="C563" s="1" t="s">
        <v>16</v>
      </c>
      <c r="D563" s="1">
        <v>19791217</v>
      </c>
      <c r="E563" s="19">
        <v>51.447000000000003</v>
      </c>
      <c r="F563" s="1">
        <v>37.607999999999997</v>
      </c>
      <c r="G563" s="1">
        <v>0.73099999999999998</v>
      </c>
      <c r="H563" s="17">
        <f t="shared" si="54"/>
        <v>731</v>
      </c>
      <c r="I563" s="1">
        <f t="shared" si="49"/>
        <v>161.37046893800138</v>
      </c>
      <c r="J563" s="1">
        <f t="shared" si="50"/>
        <v>569.62953106199859</v>
      </c>
      <c r="K563" s="1">
        <f t="shared" si="51"/>
        <v>717.29509093517015</v>
      </c>
      <c r="L563" s="1">
        <f t="shared" si="52"/>
        <v>3249.3102048000001</v>
      </c>
      <c r="M563" s="1">
        <f t="shared" si="53"/>
        <v>2532.0151138648298</v>
      </c>
    </row>
    <row r="564" spans="1:13" x14ac:dyDescent="0.25">
      <c r="A564" s="1">
        <v>563</v>
      </c>
      <c r="B564" s="1" t="s">
        <v>57</v>
      </c>
      <c r="C564" s="1" t="s">
        <v>16</v>
      </c>
      <c r="D564" s="1">
        <v>19730914</v>
      </c>
      <c r="E564" s="19">
        <v>100.58</v>
      </c>
      <c r="F564" s="1">
        <v>23.75</v>
      </c>
      <c r="G564" s="1">
        <v>0.73</v>
      </c>
      <c r="H564" s="17">
        <f t="shared" si="54"/>
        <v>730</v>
      </c>
      <c r="I564" s="1">
        <f t="shared" si="49"/>
        <v>272.29442595035414</v>
      </c>
      <c r="J564" s="1">
        <f t="shared" si="50"/>
        <v>457.70557404964586</v>
      </c>
      <c r="K564" s="1">
        <f t="shared" si="51"/>
        <v>2366.269058484284</v>
      </c>
      <c r="L564" s="1">
        <f t="shared" si="52"/>
        <v>6343.7817599999998</v>
      </c>
      <c r="M564" s="1">
        <f t="shared" si="53"/>
        <v>3977.5127015157159</v>
      </c>
    </row>
    <row r="565" spans="1:13" x14ac:dyDescent="0.25">
      <c r="A565" s="1">
        <v>564</v>
      </c>
      <c r="B565" s="1" t="s">
        <v>57</v>
      </c>
      <c r="C565" s="1" t="s">
        <v>16</v>
      </c>
      <c r="D565" s="1">
        <v>19870523</v>
      </c>
      <c r="E565" s="19">
        <v>64.63</v>
      </c>
      <c r="F565" s="1">
        <v>46.320999999999998</v>
      </c>
      <c r="G565" s="1">
        <v>0.71699999999999997</v>
      </c>
      <c r="H565" s="17">
        <f t="shared" si="54"/>
        <v>717</v>
      </c>
      <c r="I565" s="1">
        <f t="shared" si="49"/>
        <v>192.81529863204292</v>
      </c>
      <c r="J565" s="1">
        <f t="shared" si="50"/>
        <v>524.18470136795713</v>
      </c>
      <c r="K565" s="1">
        <f t="shared" si="51"/>
        <v>1076.6867976508838</v>
      </c>
      <c r="L565" s="1">
        <f t="shared" si="52"/>
        <v>4003.7509439999999</v>
      </c>
      <c r="M565" s="1">
        <f t="shared" si="53"/>
        <v>2927.0641463491161</v>
      </c>
    </row>
    <row r="566" spans="1:13" x14ac:dyDescent="0.25">
      <c r="A566" s="1">
        <v>565</v>
      </c>
      <c r="B566" s="1" t="s">
        <v>57</v>
      </c>
      <c r="C566" s="1" t="s">
        <v>16</v>
      </c>
      <c r="D566" s="1">
        <v>19900517</v>
      </c>
      <c r="E566" s="19">
        <v>33.76</v>
      </c>
      <c r="F566" s="1">
        <v>24.123000000000001</v>
      </c>
      <c r="G566" s="1">
        <v>0.71499999999999997</v>
      </c>
      <c r="H566" s="17">
        <f t="shared" si="54"/>
        <v>715</v>
      </c>
      <c r="I566" s="1">
        <f t="shared" si="49"/>
        <v>116.1566121088039</v>
      </c>
      <c r="J566" s="1">
        <f t="shared" si="50"/>
        <v>598.84338789119613</v>
      </c>
      <c r="K566" s="1">
        <f t="shared" si="51"/>
        <v>338.81304022213419</v>
      </c>
      <c r="L566" s="1">
        <f t="shared" si="52"/>
        <v>2085.5577600000001</v>
      </c>
      <c r="M566" s="1">
        <f t="shared" si="53"/>
        <v>1746.7447197778661</v>
      </c>
    </row>
    <row r="567" spans="1:13" x14ac:dyDescent="0.25">
      <c r="A567" s="1">
        <v>566</v>
      </c>
      <c r="B567" s="1" t="s">
        <v>57</v>
      </c>
      <c r="C567" s="1" t="s">
        <v>16</v>
      </c>
      <c r="D567" s="1">
        <v>19951204</v>
      </c>
      <c r="E567" s="19">
        <v>58.2</v>
      </c>
      <c r="F567" s="1">
        <v>36.889000000000003</v>
      </c>
      <c r="G567" s="1">
        <v>0.63400000000000001</v>
      </c>
      <c r="H567" s="17">
        <f t="shared" si="54"/>
        <v>634</v>
      </c>
      <c r="I567" s="1">
        <f t="shared" si="49"/>
        <v>177.67428290332145</v>
      </c>
      <c r="J567" s="1">
        <f t="shared" si="50"/>
        <v>456.32571709667855</v>
      </c>
      <c r="K567" s="1">
        <f t="shared" si="51"/>
        <v>893.43157809369393</v>
      </c>
      <c r="L567" s="1">
        <f t="shared" si="52"/>
        <v>3188.0563200000001</v>
      </c>
      <c r="M567" s="1">
        <f t="shared" si="53"/>
        <v>2294.6247419063061</v>
      </c>
    </row>
    <row r="568" spans="1:13" x14ac:dyDescent="0.25">
      <c r="A568" s="1">
        <v>567</v>
      </c>
      <c r="B568" s="1" t="s">
        <v>57</v>
      </c>
      <c r="C568" s="1" t="s">
        <v>16</v>
      </c>
      <c r="D568" s="1">
        <v>19740426</v>
      </c>
      <c r="E568" s="19">
        <v>34.770000000000003</v>
      </c>
      <c r="F568" s="1">
        <v>21.67</v>
      </c>
      <c r="G568" s="1">
        <v>0.62</v>
      </c>
      <c r="H568" s="17">
        <f t="shared" si="54"/>
        <v>620</v>
      </c>
      <c r="I568" s="1">
        <f t="shared" si="49"/>
        <v>118.85975060832101</v>
      </c>
      <c r="J568" s="1">
        <f t="shared" si="50"/>
        <v>501.14024939167899</v>
      </c>
      <c r="K568" s="1">
        <f t="shared" si="51"/>
        <v>357.06990487547426</v>
      </c>
      <c r="L568" s="1">
        <f t="shared" si="52"/>
        <v>1862.5593600000004</v>
      </c>
      <c r="M568" s="1">
        <f t="shared" si="53"/>
        <v>1505.4894551245261</v>
      </c>
    </row>
    <row r="569" spans="1:13" x14ac:dyDescent="0.25">
      <c r="A569" s="1">
        <v>568</v>
      </c>
      <c r="B569" s="1" t="s">
        <v>57</v>
      </c>
      <c r="C569" s="1" t="s">
        <v>16</v>
      </c>
      <c r="D569" s="1">
        <v>19740919</v>
      </c>
      <c r="E569" s="19">
        <v>51.88</v>
      </c>
      <c r="F569" s="1">
        <v>31.99</v>
      </c>
      <c r="G569" s="1">
        <v>0.62</v>
      </c>
      <c r="H569" s="17">
        <f t="shared" si="54"/>
        <v>620</v>
      </c>
      <c r="I569" s="1">
        <f t="shared" si="49"/>
        <v>162.42940320854265</v>
      </c>
      <c r="J569" s="1">
        <f t="shared" si="50"/>
        <v>457.57059679145732</v>
      </c>
      <c r="K569" s="1">
        <f t="shared" si="51"/>
        <v>728.07875468287432</v>
      </c>
      <c r="L569" s="1">
        <f t="shared" si="52"/>
        <v>2779.1078400000006</v>
      </c>
      <c r="M569" s="1">
        <f t="shared" si="53"/>
        <v>2051.0290853171264</v>
      </c>
    </row>
    <row r="570" spans="1:13" x14ac:dyDescent="0.25">
      <c r="A570" s="1">
        <v>569</v>
      </c>
      <c r="B570" s="1" t="s">
        <v>57</v>
      </c>
      <c r="C570" s="1" t="s">
        <v>16</v>
      </c>
      <c r="D570" s="1">
        <v>19750703</v>
      </c>
      <c r="E570" s="19">
        <v>61.137</v>
      </c>
      <c r="F570" s="1">
        <v>36.994</v>
      </c>
      <c r="G570" s="1">
        <v>0.60499999999999998</v>
      </c>
      <c r="H570" s="17">
        <f t="shared" si="54"/>
        <v>605</v>
      </c>
      <c r="I570" s="1">
        <f t="shared" si="49"/>
        <v>184.63346174200097</v>
      </c>
      <c r="J570" s="1">
        <f t="shared" si="50"/>
        <v>420.36653825799903</v>
      </c>
      <c r="K570" s="1">
        <f t="shared" si="51"/>
        <v>975.27766612498976</v>
      </c>
      <c r="L570" s="1">
        <f t="shared" si="52"/>
        <v>3195.7532640000004</v>
      </c>
      <c r="M570" s="1">
        <f t="shared" si="53"/>
        <v>2220.4755978750109</v>
      </c>
    </row>
    <row r="571" spans="1:13" x14ac:dyDescent="0.25">
      <c r="A571" s="1">
        <v>570</v>
      </c>
      <c r="B571" s="1" t="s">
        <v>57</v>
      </c>
      <c r="C571" s="1" t="s">
        <v>16</v>
      </c>
      <c r="D571" s="1">
        <v>19950927</v>
      </c>
      <c r="E571" s="19">
        <v>37.42</v>
      </c>
      <c r="F571" s="1">
        <v>21.559000000000001</v>
      </c>
      <c r="G571" s="1">
        <v>0.57599999999999996</v>
      </c>
      <c r="H571" s="17">
        <f t="shared" si="54"/>
        <v>576</v>
      </c>
      <c r="I571" s="1">
        <f t="shared" si="49"/>
        <v>125.87192279856104</v>
      </c>
      <c r="J571" s="1">
        <f t="shared" si="50"/>
        <v>450.12807720143894</v>
      </c>
      <c r="K571" s="1">
        <f t="shared" si="51"/>
        <v>406.95500313695419</v>
      </c>
      <c r="L571" s="1">
        <f t="shared" si="52"/>
        <v>1862.2586880000003</v>
      </c>
      <c r="M571" s="1">
        <f t="shared" si="53"/>
        <v>1455.3036848630461</v>
      </c>
    </row>
    <row r="572" spans="1:13" x14ac:dyDescent="0.25">
      <c r="A572" s="1">
        <v>571</v>
      </c>
      <c r="B572" s="1" t="s">
        <v>57</v>
      </c>
      <c r="C572" s="1" t="s">
        <v>16</v>
      </c>
      <c r="D572" s="1">
        <v>19740201</v>
      </c>
      <c r="E572" s="19">
        <v>76.22</v>
      </c>
      <c r="F572" s="1">
        <v>42.37</v>
      </c>
      <c r="G572" s="1">
        <v>0.56000000000000005</v>
      </c>
      <c r="H572" s="17">
        <f t="shared" si="54"/>
        <v>560</v>
      </c>
      <c r="I572" s="1">
        <f t="shared" si="49"/>
        <v>219.30335629104516</v>
      </c>
      <c r="J572" s="1">
        <f t="shared" si="50"/>
        <v>340.69664370895487</v>
      </c>
      <c r="K572" s="1">
        <f t="shared" si="51"/>
        <v>1444.2020769458993</v>
      </c>
      <c r="L572" s="1">
        <f t="shared" si="52"/>
        <v>3687.8284800000001</v>
      </c>
      <c r="M572" s="1">
        <f t="shared" si="53"/>
        <v>2243.6264030541006</v>
      </c>
    </row>
    <row r="573" spans="1:13" x14ac:dyDescent="0.25">
      <c r="A573" s="1">
        <v>572</v>
      </c>
      <c r="B573" s="1" t="s">
        <v>57</v>
      </c>
      <c r="C573" s="1" t="s">
        <v>16</v>
      </c>
      <c r="D573" s="1">
        <v>19731207</v>
      </c>
      <c r="E573" s="19">
        <v>65.52</v>
      </c>
      <c r="F573" s="1">
        <v>35.630000000000003</v>
      </c>
      <c r="G573" s="1">
        <v>0.54</v>
      </c>
      <c r="H573" s="17">
        <f t="shared" si="54"/>
        <v>540</v>
      </c>
      <c r="I573" s="1">
        <f t="shared" si="49"/>
        <v>194.88430150993671</v>
      </c>
      <c r="J573" s="1">
        <f t="shared" si="50"/>
        <v>345.11569849006332</v>
      </c>
      <c r="K573" s="1">
        <f t="shared" si="51"/>
        <v>1103.2259991780429</v>
      </c>
      <c r="L573" s="1">
        <f t="shared" si="52"/>
        <v>3056.90112</v>
      </c>
      <c r="M573" s="1">
        <f t="shared" si="53"/>
        <v>1953.6751208219571</v>
      </c>
    </row>
    <row r="574" spans="1:13" x14ac:dyDescent="0.25">
      <c r="A574" s="1">
        <v>573</v>
      </c>
      <c r="B574" s="1" t="s">
        <v>57</v>
      </c>
      <c r="C574" s="1" t="s">
        <v>16</v>
      </c>
      <c r="D574" s="1">
        <v>19731031</v>
      </c>
      <c r="E574" s="19">
        <v>71.31</v>
      </c>
      <c r="F574" s="1">
        <v>36.880000000000003</v>
      </c>
      <c r="G574" s="1">
        <v>0.52</v>
      </c>
      <c r="H574" s="17">
        <f t="shared" si="54"/>
        <v>520</v>
      </c>
      <c r="I574" s="1">
        <f t="shared" si="49"/>
        <v>208.19834584594031</v>
      </c>
      <c r="J574" s="1">
        <f t="shared" si="50"/>
        <v>311.80165415405969</v>
      </c>
      <c r="K574" s="1">
        <f t="shared" si="51"/>
        <v>1282.7483172524742</v>
      </c>
      <c r="L574" s="1">
        <f t="shared" si="52"/>
        <v>3203.8156800000006</v>
      </c>
      <c r="M574" s="1">
        <f t="shared" si="53"/>
        <v>1921.0673627475264</v>
      </c>
    </row>
    <row r="575" spans="1:13" x14ac:dyDescent="0.25">
      <c r="A575" s="1">
        <v>574</v>
      </c>
      <c r="B575" s="1" t="s">
        <v>57</v>
      </c>
      <c r="C575" s="1" t="s">
        <v>16</v>
      </c>
      <c r="D575" s="1">
        <v>19740117</v>
      </c>
      <c r="E575" s="19">
        <v>56.86</v>
      </c>
      <c r="F575" s="1">
        <v>28.35</v>
      </c>
      <c r="G575" s="1">
        <v>0.51</v>
      </c>
      <c r="H575" s="17">
        <f t="shared" si="54"/>
        <v>510</v>
      </c>
      <c r="I575" s="1">
        <f t="shared" si="49"/>
        <v>174.47368911470522</v>
      </c>
      <c r="J575" s="1">
        <f t="shared" si="50"/>
        <v>335.52631088529478</v>
      </c>
      <c r="K575" s="1">
        <f t="shared" si="51"/>
        <v>857.13759040856883</v>
      </c>
      <c r="L575" s="1">
        <f t="shared" si="52"/>
        <v>2505.4790400000002</v>
      </c>
      <c r="M575" s="1">
        <f t="shared" si="53"/>
        <v>1648.3414495914312</v>
      </c>
    </row>
    <row r="576" spans="1:13" x14ac:dyDescent="0.25">
      <c r="A576" s="1">
        <v>575</v>
      </c>
      <c r="B576" s="1" t="s">
        <v>57</v>
      </c>
      <c r="C576" s="1" t="s">
        <v>16</v>
      </c>
      <c r="D576" s="1">
        <v>20101102</v>
      </c>
      <c r="E576" s="19">
        <v>63.975999999999999</v>
      </c>
      <c r="F576" s="1">
        <v>32.646999999999998</v>
      </c>
      <c r="G576" s="1">
        <v>0.51</v>
      </c>
      <c r="H576" s="17">
        <f t="shared" si="54"/>
        <v>510</v>
      </c>
      <c r="I576" s="1">
        <f t="shared" si="49"/>
        <v>191.29094192754528</v>
      </c>
      <c r="J576" s="1">
        <f t="shared" si="50"/>
        <v>318.7090580724547</v>
      </c>
      <c r="K576" s="1">
        <f t="shared" si="51"/>
        <v>1057.3657315853734</v>
      </c>
      <c r="L576" s="1">
        <f t="shared" si="52"/>
        <v>2819.0384639999997</v>
      </c>
      <c r="M576" s="1">
        <f t="shared" si="53"/>
        <v>1761.6727324146264</v>
      </c>
    </row>
    <row r="577" spans="1:13" x14ac:dyDescent="0.25">
      <c r="A577" s="1">
        <v>576</v>
      </c>
      <c r="B577" s="1" t="s">
        <v>57</v>
      </c>
      <c r="C577" s="1" t="s">
        <v>16</v>
      </c>
      <c r="D577" s="1">
        <v>19741204</v>
      </c>
      <c r="E577" s="19">
        <v>51.137</v>
      </c>
      <c r="F577" s="1">
        <v>25.818999999999999</v>
      </c>
      <c r="G577" s="1">
        <v>0.5</v>
      </c>
      <c r="H577" s="17">
        <f t="shared" si="54"/>
        <v>500</v>
      </c>
      <c r="I577" s="1">
        <f t="shared" si="49"/>
        <v>160.61113833028475</v>
      </c>
      <c r="J577" s="1">
        <f t="shared" si="50"/>
        <v>339.38886166971525</v>
      </c>
      <c r="K577" s="1">
        <f t="shared" si="51"/>
        <v>709.6180418607546</v>
      </c>
      <c r="L577" s="1">
        <f t="shared" si="52"/>
        <v>2209.1184000000003</v>
      </c>
      <c r="M577" s="1">
        <f t="shared" si="53"/>
        <v>1499.5003581392457</v>
      </c>
    </row>
    <row r="578" spans="1:13" x14ac:dyDescent="0.25">
      <c r="A578" s="1">
        <v>577</v>
      </c>
      <c r="B578" s="1" t="s">
        <v>57</v>
      </c>
      <c r="C578" s="1" t="s">
        <v>16</v>
      </c>
      <c r="D578" s="1">
        <v>19910809</v>
      </c>
      <c r="E578" s="19">
        <v>148.77000000000001</v>
      </c>
      <c r="F578" s="1">
        <v>73.471999999999994</v>
      </c>
      <c r="G578" s="1">
        <v>0.49399999999999999</v>
      </c>
      <c r="H578" s="17">
        <f t="shared" si="54"/>
        <v>494</v>
      </c>
      <c r="I578" s="1">
        <f t="shared" si="49"/>
        <v>369.58102309640662</v>
      </c>
      <c r="J578" s="1">
        <f t="shared" si="50"/>
        <v>124.41897690359338</v>
      </c>
      <c r="K578" s="1">
        <f t="shared" si="51"/>
        <v>4750.4939448429295</v>
      </c>
      <c r="L578" s="1">
        <f t="shared" si="52"/>
        <v>6349.7416320000011</v>
      </c>
      <c r="M578" s="1">
        <f t="shared" si="53"/>
        <v>1599.2476871570716</v>
      </c>
    </row>
    <row r="579" spans="1:13" x14ac:dyDescent="0.25">
      <c r="A579" s="1">
        <v>578</v>
      </c>
      <c r="B579" s="1" t="s">
        <v>57</v>
      </c>
      <c r="C579" s="1" t="s">
        <v>16</v>
      </c>
      <c r="D579" s="1">
        <v>19940610</v>
      </c>
      <c r="E579" s="19">
        <v>10.07</v>
      </c>
      <c r="F579" s="1">
        <v>4.9459999999999997</v>
      </c>
      <c r="G579" s="1">
        <v>0.49099999999999999</v>
      </c>
      <c r="H579" s="17">
        <f t="shared" si="54"/>
        <v>491</v>
      </c>
      <c r="I579" s="1">
        <f t="shared" ref="I579:I642" si="55">+$O$2*E579^$O$3</f>
        <v>45.190055311459311</v>
      </c>
      <c r="J579" s="1">
        <f t="shared" ref="J579:J642" si="56">+ABS(H579-I579)</f>
        <v>445.80994468854067</v>
      </c>
      <c r="K579" s="1">
        <f t="shared" ref="K579:K642" si="57">0.0864*I579*E579</f>
        <v>39.317517243624557</v>
      </c>
      <c r="L579" s="1">
        <f t="shared" ref="L579:L642" si="58">0.0864*H579*E579</f>
        <v>427.19356800000003</v>
      </c>
      <c r="M579" s="1">
        <f t="shared" ref="M579:M642" si="59">ABS(L579-K579)</f>
        <v>387.87605075637549</v>
      </c>
    </row>
    <row r="580" spans="1:13" x14ac:dyDescent="0.25">
      <c r="A580" s="1">
        <v>579</v>
      </c>
      <c r="B580" s="1" t="s">
        <v>57</v>
      </c>
      <c r="C580" s="1" t="s">
        <v>16</v>
      </c>
      <c r="D580" s="1">
        <v>19780603</v>
      </c>
      <c r="E580" s="19">
        <v>71.268000000000001</v>
      </c>
      <c r="F580" s="1">
        <v>35.012999999999998</v>
      </c>
      <c r="G580" s="1">
        <v>0.49099999999999999</v>
      </c>
      <c r="H580" s="17">
        <f t="shared" si="54"/>
        <v>491</v>
      </c>
      <c r="I580" s="1">
        <f t="shared" si="55"/>
        <v>208.10264374302207</v>
      </c>
      <c r="J580" s="1">
        <f t="shared" si="56"/>
        <v>282.8973562569779</v>
      </c>
      <c r="K580" s="1">
        <f t="shared" si="57"/>
        <v>1281.403516113593</v>
      </c>
      <c r="L580" s="1">
        <f t="shared" si="58"/>
        <v>3023.3596032</v>
      </c>
      <c r="M580" s="1">
        <f t="shared" si="59"/>
        <v>1741.956087086407</v>
      </c>
    </row>
    <row r="581" spans="1:13" x14ac:dyDescent="0.25">
      <c r="A581" s="1">
        <v>580</v>
      </c>
      <c r="B581" s="1" t="s">
        <v>57</v>
      </c>
      <c r="C581" s="1" t="s">
        <v>16</v>
      </c>
      <c r="D581" s="1">
        <v>19940419</v>
      </c>
      <c r="E581" s="19">
        <v>42.33</v>
      </c>
      <c r="F581" s="1">
        <v>20.603000000000002</v>
      </c>
      <c r="G581" s="1">
        <v>0.48699999999999999</v>
      </c>
      <c r="H581" s="17">
        <f t="shared" si="54"/>
        <v>487</v>
      </c>
      <c r="I581" s="1">
        <f t="shared" si="55"/>
        <v>138.58460323617911</v>
      </c>
      <c r="J581" s="1">
        <f t="shared" si="56"/>
        <v>348.41539676382092</v>
      </c>
      <c r="K581" s="1">
        <f t="shared" si="57"/>
        <v>506.84713243091664</v>
      </c>
      <c r="L581" s="1">
        <f t="shared" si="58"/>
        <v>1781.1109440000002</v>
      </c>
      <c r="M581" s="1">
        <f t="shared" si="59"/>
        <v>1274.2638115690836</v>
      </c>
    </row>
    <row r="582" spans="1:13" x14ac:dyDescent="0.25">
      <c r="A582" s="1">
        <v>581</v>
      </c>
      <c r="B582" s="1" t="s">
        <v>57</v>
      </c>
      <c r="C582" s="1" t="s">
        <v>16</v>
      </c>
      <c r="D582" s="1">
        <v>19731116</v>
      </c>
      <c r="E582" s="19">
        <v>66.61</v>
      </c>
      <c r="F582" s="1">
        <v>31.3</v>
      </c>
      <c r="G582" s="1">
        <v>0.47</v>
      </c>
      <c r="H582" s="17">
        <f t="shared" si="54"/>
        <v>470</v>
      </c>
      <c r="I582" s="1">
        <f t="shared" si="55"/>
        <v>197.40986344882296</v>
      </c>
      <c r="J582" s="1">
        <f t="shared" si="56"/>
        <v>272.59013655117701</v>
      </c>
      <c r="K582" s="1">
        <f t="shared" si="57"/>
        <v>1136.1142947737749</v>
      </c>
      <c r="L582" s="1">
        <f t="shared" si="58"/>
        <v>2704.8988800000002</v>
      </c>
      <c r="M582" s="1">
        <f t="shared" si="59"/>
        <v>1568.7845852262253</v>
      </c>
    </row>
    <row r="583" spans="1:13" x14ac:dyDescent="0.25">
      <c r="A583" s="1">
        <v>582</v>
      </c>
      <c r="B583" s="1" t="s">
        <v>57</v>
      </c>
      <c r="C583" s="1" t="s">
        <v>16</v>
      </c>
      <c r="D583" s="1">
        <v>19820514</v>
      </c>
      <c r="E583" s="19">
        <v>50.045999999999999</v>
      </c>
      <c r="F583" s="1">
        <v>23.190999999999999</v>
      </c>
      <c r="G583" s="1">
        <v>0.46300000000000002</v>
      </c>
      <c r="H583" s="17">
        <f t="shared" si="54"/>
        <v>463</v>
      </c>
      <c r="I583" s="1">
        <f t="shared" si="55"/>
        <v>157.93068958025509</v>
      </c>
      <c r="J583" s="1">
        <f t="shared" si="56"/>
        <v>305.06931041974491</v>
      </c>
      <c r="K583" s="1">
        <f t="shared" si="57"/>
        <v>682.88825871936979</v>
      </c>
      <c r="L583" s="1">
        <f t="shared" si="58"/>
        <v>2002.0001471999999</v>
      </c>
      <c r="M583" s="1">
        <f t="shared" si="59"/>
        <v>1319.1118884806301</v>
      </c>
    </row>
    <row r="584" spans="1:13" x14ac:dyDescent="0.25">
      <c r="A584" s="1">
        <v>583</v>
      </c>
      <c r="B584" s="1" t="s">
        <v>57</v>
      </c>
      <c r="C584" s="1" t="s">
        <v>16</v>
      </c>
      <c r="D584" s="1">
        <v>20060219</v>
      </c>
      <c r="E584" s="19">
        <v>49.661999999999999</v>
      </c>
      <c r="F584" s="1">
        <v>22.524999999999999</v>
      </c>
      <c r="G584" s="1">
        <v>0.45400000000000001</v>
      </c>
      <c r="H584" s="17">
        <f t="shared" si="54"/>
        <v>454</v>
      </c>
      <c r="I584" s="1">
        <f t="shared" si="55"/>
        <v>156.9842072193745</v>
      </c>
      <c r="J584" s="1">
        <f t="shared" si="56"/>
        <v>297.01579278062547</v>
      </c>
      <c r="K584" s="1">
        <f t="shared" si="57"/>
        <v>673.58733398742902</v>
      </c>
      <c r="L584" s="1">
        <f t="shared" si="58"/>
        <v>1948.0217471999999</v>
      </c>
      <c r="M584" s="1">
        <f t="shared" si="59"/>
        <v>1274.4344132125709</v>
      </c>
    </row>
    <row r="585" spans="1:13" x14ac:dyDescent="0.25">
      <c r="A585" s="1">
        <v>584</v>
      </c>
      <c r="B585" s="1" t="s">
        <v>57</v>
      </c>
      <c r="C585" s="1" t="s">
        <v>16</v>
      </c>
      <c r="D585" s="1">
        <v>19880825</v>
      </c>
      <c r="E585" s="19">
        <v>89.43</v>
      </c>
      <c r="F585" s="1">
        <v>38.451999999999998</v>
      </c>
      <c r="G585" s="1">
        <v>0.43</v>
      </c>
      <c r="H585" s="17">
        <f t="shared" si="54"/>
        <v>430</v>
      </c>
      <c r="I585" s="1">
        <f t="shared" si="55"/>
        <v>248.43694912891885</v>
      </c>
      <c r="J585" s="1">
        <f t="shared" si="56"/>
        <v>181.56305087108115</v>
      </c>
      <c r="K585" s="1">
        <f t="shared" si="57"/>
        <v>1919.6106935557723</v>
      </c>
      <c r="L585" s="1">
        <f t="shared" si="58"/>
        <v>3322.5033600000002</v>
      </c>
      <c r="M585" s="1">
        <f t="shared" si="59"/>
        <v>1402.8926664442279</v>
      </c>
    </row>
    <row r="586" spans="1:13" x14ac:dyDescent="0.25">
      <c r="A586" s="1">
        <v>585</v>
      </c>
      <c r="B586" s="1" t="s">
        <v>57</v>
      </c>
      <c r="C586" s="1" t="s">
        <v>16</v>
      </c>
      <c r="D586" s="1">
        <v>19810520</v>
      </c>
      <c r="E586" s="19">
        <v>29.902000000000001</v>
      </c>
      <c r="F586" s="1">
        <v>12.657999999999999</v>
      </c>
      <c r="G586" s="1">
        <v>0.42299999999999999</v>
      </c>
      <c r="H586" s="17">
        <f t="shared" si="54"/>
        <v>423</v>
      </c>
      <c r="I586" s="1">
        <f t="shared" si="55"/>
        <v>105.66110279545974</v>
      </c>
      <c r="J586" s="1">
        <f t="shared" si="56"/>
        <v>317.33889720454027</v>
      </c>
      <c r="K586" s="1">
        <f t="shared" si="57"/>
        <v>272.97892475624195</v>
      </c>
      <c r="L586" s="1">
        <f t="shared" si="58"/>
        <v>1092.8343744000001</v>
      </c>
      <c r="M586" s="1">
        <f t="shared" si="59"/>
        <v>819.85544964375822</v>
      </c>
    </row>
    <row r="587" spans="1:13" x14ac:dyDescent="0.25">
      <c r="A587" s="1">
        <v>586</v>
      </c>
      <c r="B587" s="1" t="s">
        <v>57</v>
      </c>
      <c r="C587" s="1" t="s">
        <v>16</v>
      </c>
      <c r="D587" s="1">
        <v>20100523</v>
      </c>
      <c r="E587" s="19">
        <v>48.783000000000001</v>
      </c>
      <c r="F587" s="1">
        <v>20.300999999999998</v>
      </c>
      <c r="G587" s="1">
        <v>0.41599999999999998</v>
      </c>
      <c r="H587" s="17">
        <f t="shared" si="54"/>
        <v>416</v>
      </c>
      <c r="I587" s="1">
        <f t="shared" si="55"/>
        <v>154.81157000567691</v>
      </c>
      <c r="J587" s="1">
        <f t="shared" si="56"/>
        <v>261.18842999432309</v>
      </c>
      <c r="K587" s="1">
        <f t="shared" si="57"/>
        <v>652.50773161231143</v>
      </c>
      <c r="L587" s="1">
        <f t="shared" si="58"/>
        <v>1753.3780992</v>
      </c>
      <c r="M587" s="1">
        <f t="shared" si="59"/>
        <v>1100.8703675876886</v>
      </c>
    </row>
    <row r="588" spans="1:13" x14ac:dyDescent="0.25">
      <c r="A588" s="1">
        <v>587</v>
      </c>
      <c r="B588" s="1" t="s">
        <v>57</v>
      </c>
      <c r="C588" s="1" t="s">
        <v>16</v>
      </c>
      <c r="D588" s="1">
        <v>19751027</v>
      </c>
      <c r="E588" s="19">
        <v>58.38</v>
      </c>
      <c r="F588" s="1">
        <v>24.06</v>
      </c>
      <c r="G588" s="1">
        <v>0.41199999999999998</v>
      </c>
      <c r="H588" s="17">
        <f t="shared" si="54"/>
        <v>412</v>
      </c>
      <c r="I588" s="1">
        <f t="shared" si="55"/>
        <v>178.10297357323913</v>
      </c>
      <c r="J588" s="1">
        <f t="shared" si="56"/>
        <v>233.89702642676087</v>
      </c>
      <c r="K588" s="1">
        <f t="shared" si="57"/>
        <v>898.3570979985725</v>
      </c>
      <c r="L588" s="1">
        <f t="shared" si="58"/>
        <v>2078.1411840000001</v>
      </c>
      <c r="M588" s="1">
        <f t="shared" si="59"/>
        <v>1179.7840860014276</v>
      </c>
    </row>
    <row r="589" spans="1:13" x14ac:dyDescent="0.25">
      <c r="A589" s="1">
        <v>588</v>
      </c>
      <c r="B589" s="1" t="s">
        <v>57</v>
      </c>
      <c r="C589" s="1" t="s">
        <v>16</v>
      </c>
      <c r="D589" s="1">
        <v>19971021</v>
      </c>
      <c r="E589" s="19">
        <v>52.03</v>
      </c>
      <c r="F589" s="1">
        <v>21.187000000000001</v>
      </c>
      <c r="G589" s="1">
        <v>0.40699999999999997</v>
      </c>
      <c r="H589" s="17">
        <f t="shared" si="54"/>
        <v>407</v>
      </c>
      <c r="I589" s="1">
        <f t="shared" si="55"/>
        <v>162.79578633844008</v>
      </c>
      <c r="J589" s="1">
        <f t="shared" si="56"/>
        <v>244.20421366155992</v>
      </c>
      <c r="K589" s="1">
        <f t="shared" si="57"/>
        <v>731.83087553953283</v>
      </c>
      <c r="L589" s="1">
        <f t="shared" si="58"/>
        <v>1829.624544</v>
      </c>
      <c r="M589" s="1">
        <f t="shared" si="59"/>
        <v>1097.7936684604672</v>
      </c>
    </row>
    <row r="590" spans="1:13" x14ac:dyDescent="0.25">
      <c r="A590" s="1">
        <v>589</v>
      </c>
      <c r="B590" s="1" t="s">
        <v>57</v>
      </c>
      <c r="C590" s="1" t="s">
        <v>16</v>
      </c>
      <c r="D590" s="1">
        <v>19890402</v>
      </c>
      <c r="E590" s="19">
        <v>54.61</v>
      </c>
      <c r="F590" s="1">
        <v>20.661999999999999</v>
      </c>
      <c r="G590" s="1">
        <v>0.378</v>
      </c>
      <c r="H590" s="17">
        <f t="shared" si="54"/>
        <v>378</v>
      </c>
      <c r="I590" s="1">
        <f t="shared" si="55"/>
        <v>169.06195261696044</v>
      </c>
      <c r="J590" s="1">
        <f t="shared" si="56"/>
        <v>208.93804738303956</v>
      </c>
      <c r="K590" s="1">
        <f t="shared" si="57"/>
        <v>797.68568728041498</v>
      </c>
      <c r="L590" s="1">
        <f t="shared" si="58"/>
        <v>1783.518912</v>
      </c>
      <c r="M590" s="1">
        <f t="shared" si="59"/>
        <v>985.83322471958502</v>
      </c>
    </row>
    <row r="591" spans="1:13" x14ac:dyDescent="0.25">
      <c r="A591" s="1">
        <v>590</v>
      </c>
      <c r="B591" s="1" t="s">
        <v>57</v>
      </c>
      <c r="C591" s="1" t="s">
        <v>16</v>
      </c>
      <c r="D591" s="1">
        <v>20110406</v>
      </c>
      <c r="E591" s="19">
        <v>34.210999999999999</v>
      </c>
      <c r="F591" s="1">
        <v>12.871</v>
      </c>
      <c r="G591" s="1">
        <v>0.376</v>
      </c>
      <c r="H591" s="17">
        <f t="shared" si="54"/>
        <v>376</v>
      </c>
      <c r="I591" s="1">
        <f t="shared" si="55"/>
        <v>117.36582074876081</v>
      </c>
      <c r="J591" s="1">
        <f t="shared" si="56"/>
        <v>258.63417925123917</v>
      </c>
      <c r="K591" s="1">
        <f t="shared" si="57"/>
        <v>346.91346089013797</v>
      </c>
      <c r="L591" s="1">
        <f t="shared" si="58"/>
        <v>1111.3922304</v>
      </c>
      <c r="M591" s="1">
        <f t="shared" si="59"/>
        <v>764.4787695098621</v>
      </c>
    </row>
    <row r="592" spans="1:13" x14ac:dyDescent="0.25">
      <c r="A592" s="1">
        <v>591</v>
      </c>
      <c r="B592" s="1" t="s">
        <v>57</v>
      </c>
      <c r="C592" s="1" t="s">
        <v>16</v>
      </c>
      <c r="D592" s="1">
        <v>19980526</v>
      </c>
      <c r="E592" s="19">
        <v>53.5</v>
      </c>
      <c r="F592" s="1">
        <v>20.045000000000002</v>
      </c>
      <c r="G592" s="1">
        <v>0.375</v>
      </c>
      <c r="H592" s="17">
        <f t="shared" si="54"/>
        <v>375</v>
      </c>
      <c r="I592" s="1">
        <f t="shared" si="55"/>
        <v>166.3741943901488</v>
      </c>
      <c r="J592" s="1">
        <f t="shared" si="56"/>
        <v>208.6258056098512</v>
      </c>
      <c r="K592" s="1">
        <f t="shared" si="57"/>
        <v>769.04807614902381</v>
      </c>
      <c r="L592" s="1">
        <f t="shared" si="58"/>
        <v>1733.3999999999999</v>
      </c>
      <c r="M592" s="1">
        <f t="shared" si="59"/>
        <v>964.35192385097605</v>
      </c>
    </row>
    <row r="593" spans="1:13" x14ac:dyDescent="0.25">
      <c r="A593" s="1">
        <v>592</v>
      </c>
      <c r="B593" s="1" t="s">
        <v>57</v>
      </c>
      <c r="C593" s="1" t="s">
        <v>16</v>
      </c>
      <c r="D593" s="1">
        <v>19980827</v>
      </c>
      <c r="E593" s="19">
        <v>83.209000000000003</v>
      </c>
      <c r="F593" s="1">
        <v>29.724</v>
      </c>
      <c r="G593" s="1">
        <v>0.35699999999999998</v>
      </c>
      <c r="H593" s="17">
        <f t="shared" si="54"/>
        <v>357</v>
      </c>
      <c r="I593" s="1">
        <f t="shared" si="55"/>
        <v>234.84405915468307</v>
      </c>
      <c r="J593" s="1">
        <f t="shared" si="56"/>
        <v>122.15594084531693</v>
      </c>
      <c r="K593" s="1">
        <f t="shared" si="57"/>
        <v>1688.354437092655</v>
      </c>
      <c r="L593" s="1">
        <f t="shared" si="58"/>
        <v>2566.5649632000004</v>
      </c>
      <c r="M593" s="1">
        <f t="shared" si="59"/>
        <v>878.21052610734546</v>
      </c>
    </row>
    <row r="594" spans="1:13" x14ac:dyDescent="0.25">
      <c r="A594" s="1">
        <v>593</v>
      </c>
      <c r="B594" s="1" t="s">
        <v>57</v>
      </c>
      <c r="C594" s="1" t="s">
        <v>16</v>
      </c>
      <c r="D594" s="1">
        <v>20000411</v>
      </c>
      <c r="E594" s="19">
        <v>59.939</v>
      </c>
      <c r="F594" s="1">
        <v>20.669</v>
      </c>
      <c r="G594" s="1">
        <v>0.34499999999999997</v>
      </c>
      <c r="H594" s="17">
        <f t="shared" si="54"/>
        <v>345</v>
      </c>
      <c r="I594" s="1">
        <f t="shared" si="55"/>
        <v>181.80388623925649</v>
      </c>
      <c r="J594" s="1">
        <f t="shared" si="56"/>
        <v>163.19611376074351</v>
      </c>
      <c r="K594" s="1">
        <f t="shared" si="57"/>
        <v>941.51316706227033</v>
      </c>
      <c r="L594" s="1">
        <f t="shared" si="58"/>
        <v>1786.6617120000001</v>
      </c>
      <c r="M594" s="1">
        <f t="shared" si="59"/>
        <v>845.14854493772975</v>
      </c>
    </row>
    <row r="595" spans="1:13" x14ac:dyDescent="0.25">
      <c r="A595" s="1">
        <v>594</v>
      </c>
      <c r="B595" s="1" t="s">
        <v>57</v>
      </c>
      <c r="C595" s="1" t="s">
        <v>16</v>
      </c>
      <c r="D595" s="1">
        <v>19960827</v>
      </c>
      <c r="E595" s="19">
        <v>44.68</v>
      </c>
      <c r="F595" s="1">
        <v>14.366</v>
      </c>
      <c r="G595" s="1">
        <v>0.32200000000000001</v>
      </c>
      <c r="H595" s="17">
        <f t="shared" si="54"/>
        <v>322</v>
      </c>
      <c r="I595" s="1">
        <f t="shared" si="55"/>
        <v>144.55295949925497</v>
      </c>
      <c r="J595" s="1">
        <f t="shared" si="56"/>
        <v>177.44704050074503</v>
      </c>
      <c r="K595" s="1">
        <f t="shared" si="57"/>
        <v>558.02530630886793</v>
      </c>
      <c r="L595" s="1">
        <f t="shared" si="58"/>
        <v>1243.0333440000002</v>
      </c>
      <c r="M595" s="1">
        <f t="shared" si="59"/>
        <v>685.00803769113224</v>
      </c>
    </row>
    <row r="596" spans="1:13" x14ac:dyDescent="0.25">
      <c r="A596" s="1">
        <v>595</v>
      </c>
      <c r="B596" s="1" t="s">
        <v>57</v>
      </c>
      <c r="C596" s="1" t="s">
        <v>16</v>
      </c>
      <c r="D596" s="1">
        <v>19930421</v>
      </c>
      <c r="E596" s="19">
        <v>59.38</v>
      </c>
      <c r="F596" s="1">
        <v>19.061</v>
      </c>
      <c r="G596" s="1">
        <v>0.32100000000000001</v>
      </c>
      <c r="H596" s="17">
        <f t="shared" si="54"/>
        <v>321</v>
      </c>
      <c r="I596" s="1">
        <f t="shared" si="55"/>
        <v>180.47933450386674</v>
      </c>
      <c r="J596" s="1">
        <f t="shared" si="56"/>
        <v>140.52066549613326</v>
      </c>
      <c r="K596" s="1">
        <f t="shared" si="57"/>
        <v>925.93695307734208</v>
      </c>
      <c r="L596" s="1">
        <f t="shared" si="58"/>
        <v>1646.8686720000001</v>
      </c>
      <c r="M596" s="1">
        <f t="shared" si="59"/>
        <v>720.93171892265798</v>
      </c>
    </row>
    <row r="597" spans="1:13" x14ac:dyDescent="0.25">
      <c r="A597" s="1">
        <v>596</v>
      </c>
      <c r="B597" s="1" t="s">
        <v>57</v>
      </c>
      <c r="C597" s="1" t="s">
        <v>16</v>
      </c>
      <c r="D597" s="1">
        <v>19911226</v>
      </c>
      <c r="E597" s="19">
        <v>79.38</v>
      </c>
      <c r="F597" s="1">
        <v>25.446999999999999</v>
      </c>
      <c r="G597" s="1">
        <v>0.32100000000000001</v>
      </c>
      <c r="H597" s="17">
        <f t="shared" si="54"/>
        <v>321</v>
      </c>
      <c r="I597" s="1">
        <f t="shared" si="55"/>
        <v>226.36705056896022</v>
      </c>
      <c r="J597" s="1">
        <f t="shared" si="56"/>
        <v>94.632949431039776</v>
      </c>
      <c r="K597" s="1">
        <f t="shared" si="57"/>
        <v>1552.5230233677751</v>
      </c>
      <c r="L597" s="1">
        <f t="shared" si="58"/>
        <v>2201.5566720000002</v>
      </c>
      <c r="M597" s="1">
        <f t="shared" si="59"/>
        <v>649.03364863222509</v>
      </c>
    </row>
    <row r="598" spans="1:13" x14ac:dyDescent="0.25">
      <c r="A598" s="1">
        <v>597</v>
      </c>
      <c r="B598" s="1" t="s">
        <v>57</v>
      </c>
      <c r="C598" s="1" t="s">
        <v>16</v>
      </c>
      <c r="D598" s="1">
        <v>19770622</v>
      </c>
      <c r="E598" s="19">
        <v>35.988</v>
      </c>
      <c r="F598" s="1">
        <v>11.45</v>
      </c>
      <c r="G598" s="1">
        <v>0.318</v>
      </c>
      <c r="H598" s="17">
        <f t="shared" si="54"/>
        <v>318</v>
      </c>
      <c r="I598" s="1">
        <f t="shared" si="55"/>
        <v>122.09676361408825</v>
      </c>
      <c r="J598" s="1">
        <f t="shared" si="56"/>
        <v>195.90323638591175</v>
      </c>
      <c r="K598" s="1">
        <f t="shared" si="57"/>
        <v>379.64318362074499</v>
      </c>
      <c r="L598" s="1">
        <f t="shared" si="58"/>
        <v>988.77749760000006</v>
      </c>
      <c r="M598" s="1">
        <f t="shared" si="59"/>
        <v>609.13431397925501</v>
      </c>
    </row>
    <row r="599" spans="1:13" x14ac:dyDescent="0.25">
      <c r="A599" s="1">
        <v>598</v>
      </c>
      <c r="B599" s="1" t="s">
        <v>57</v>
      </c>
      <c r="C599" s="1" t="s">
        <v>16</v>
      </c>
      <c r="D599" s="1">
        <v>19751009</v>
      </c>
      <c r="E599" s="19">
        <v>52.56</v>
      </c>
      <c r="F599" s="1">
        <v>16.079999999999998</v>
      </c>
      <c r="G599" s="1">
        <v>0.30599999999999999</v>
      </c>
      <c r="H599" s="17">
        <f t="shared" si="54"/>
        <v>306</v>
      </c>
      <c r="I599" s="1">
        <f t="shared" si="55"/>
        <v>164.08848842395972</v>
      </c>
      <c r="J599" s="1">
        <f t="shared" si="56"/>
        <v>141.91151157604028</v>
      </c>
      <c r="K599" s="1">
        <f t="shared" si="57"/>
        <v>745.15601821507119</v>
      </c>
      <c r="L599" s="1">
        <f t="shared" si="58"/>
        <v>1389.6023040000002</v>
      </c>
      <c r="M599" s="1">
        <f t="shared" si="59"/>
        <v>644.44628578492905</v>
      </c>
    </row>
    <row r="600" spans="1:13" x14ac:dyDescent="0.25">
      <c r="A600" s="1">
        <v>599</v>
      </c>
      <c r="B600" s="1" t="s">
        <v>57</v>
      </c>
      <c r="C600" s="1" t="s">
        <v>16</v>
      </c>
      <c r="D600" s="1">
        <v>19851016</v>
      </c>
      <c r="E600" s="19">
        <v>57.07</v>
      </c>
      <c r="F600" s="1">
        <v>17.491</v>
      </c>
      <c r="G600" s="1">
        <v>0.30599999999999999</v>
      </c>
      <c r="H600" s="17">
        <f t="shared" si="54"/>
        <v>306</v>
      </c>
      <c r="I600" s="1">
        <f t="shared" si="55"/>
        <v>174.97636002852676</v>
      </c>
      <c r="J600" s="1">
        <f t="shared" si="56"/>
        <v>131.02363997147324</v>
      </c>
      <c r="K600" s="1">
        <f t="shared" si="57"/>
        <v>862.7818348939411</v>
      </c>
      <c r="L600" s="1">
        <f t="shared" si="58"/>
        <v>1508.8394880000001</v>
      </c>
      <c r="M600" s="1">
        <f t="shared" si="59"/>
        <v>646.05765310605898</v>
      </c>
    </row>
    <row r="601" spans="1:13" x14ac:dyDescent="0.25">
      <c r="A601" s="1">
        <v>600</v>
      </c>
      <c r="B601" s="1" t="s">
        <v>57</v>
      </c>
      <c r="C601" s="1" t="s">
        <v>16</v>
      </c>
      <c r="D601" s="1">
        <v>19871212</v>
      </c>
      <c r="E601" s="19">
        <v>52.44</v>
      </c>
      <c r="F601" s="1">
        <v>15.817</v>
      </c>
      <c r="G601" s="1">
        <v>0.30199999999999999</v>
      </c>
      <c r="H601" s="17">
        <f t="shared" si="54"/>
        <v>302</v>
      </c>
      <c r="I601" s="1">
        <f t="shared" si="55"/>
        <v>163.79605283589632</v>
      </c>
      <c r="J601" s="1">
        <f t="shared" si="56"/>
        <v>138.20394716410368</v>
      </c>
      <c r="K601" s="1">
        <f t="shared" si="57"/>
        <v>742.1297769257244</v>
      </c>
      <c r="L601" s="1">
        <f t="shared" si="58"/>
        <v>1368.3064319999999</v>
      </c>
      <c r="M601" s="1">
        <f t="shared" si="59"/>
        <v>626.17665507427546</v>
      </c>
    </row>
    <row r="602" spans="1:13" x14ac:dyDescent="0.25">
      <c r="A602" s="1">
        <v>601</v>
      </c>
      <c r="B602" s="1" t="s">
        <v>57</v>
      </c>
      <c r="C602" s="1" t="s">
        <v>16</v>
      </c>
      <c r="D602" s="1">
        <v>19991024</v>
      </c>
      <c r="E602" s="19">
        <v>63.359000000000002</v>
      </c>
      <c r="F602" s="1">
        <v>18.521000000000001</v>
      </c>
      <c r="G602" s="1">
        <v>0.29199999999999998</v>
      </c>
      <c r="H602" s="17">
        <f t="shared" si="54"/>
        <v>292</v>
      </c>
      <c r="I602" s="1">
        <f t="shared" si="55"/>
        <v>189.84968567040636</v>
      </c>
      <c r="J602" s="1">
        <f t="shared" si="56"/>
        <v>102.15031432959364</v>
      </c>
      <c r="K602" s="1">
        <f t="shared" si="57"/>
        <v>1039.2784906514064</v>
      </c>
      <c r="L602" s="1">
        <f t="shared" si="58"/>
        <v>1598.4715392000001</v>
      </c>
      <c r="M602" s="1">
        <f t="shared" si="59"/>
        <v>559.19304854859365</v>
      </c>
    </row>
    <row r="603" spans="1:13" x14ac:dyDescent="0.25">
      <c r="A603" s="1">
        <v>602</v>
      </c>
      <c r="B603" s="1" t="s">
        <v>57</v>
      </c>
      <c r="C603" s="1" t="s">
        <v>16</v>
      </c>
      <c r="D603" s="1">
        <v>19961203</v>
      </c>
      <c r="E603" s="19">
        <v>44.67</v>
      </c>
      <c r="F603" s="1">
        <v>12.903</v>
      </c>
      <c r="G603" s="1">
        <v>0.28899999999999998</v>
      </c>
      <c r="H603" s="17">
        <f t="shared" si="54"/>
        <v>289</v>
      </c>
      <c r="I603" s="1">
        <f t="shared" si="55"/>
        <v>144.52771064023483</v>
      </c>
      <c r="J603" s="1">
        <f t="shared" si="56"/>
        <v>144.47228935976517</v>
      </c>
      <c r="K603" s="1">
        <f t="shared" si="57"/>
        <v>557.80296488345869</v>
      </c>
      <c r="L603" s="1">
        <f t="shared" si="58"/>
        <v>1115.392032</v>
      </c>
      <c r="M603" s="1">
        <f t="shared" si="59"/>
        <v>557.58906711654129</v>
      </c>
    </row>
    <row r="604" spans="1:13" x14ac:dyDescent="0.25">
      <c r="A604" s="1">
        <v>603</v>
      </c>
      <c r="B604" s="1" t="s">
        <v>57</v>
      </c>
      <c r="C604" s="1" t="s">
        <v>16</v>
      </c>
      <c r="D604" s="1">
        <v>19971125</v>
      </c>
      <c r="E604" s="19">
        <v>25.36</v>
      </c>
      <c r="F604" s="1">
        <v>7.258</v>
      </c>
      <c r="G604" s="1">
        <v>0.28599999999999998</v>
      </c>
      <c r="H604" s="17">
        <f t="shared" si="54"/>
        <v>286</v>
      </c>
      <c r="I604" s="1">
        <f t="shared" si="55"/>
        <v>92.913056745435341</v>
      </c>
      <c r="J604" s="1">
        <f t="shared" si="56"/>
        <v>193.08694325456466</v>
      </c>
      <c r="K604" s="1">
        <f t="shared" si="57"/>
        <v>203.58217028715038</v>
      </c>
      <c r="L604" s="1">
        <f t="shared" si="58"/>
        <v>626.65574400000003</v>
      </c>
      <c r="M604" s="1">
        <f t="shared" si="59"/>
        <v>423.07357371284968</v>
      </c>
    </row>
    <row r="605" spans="1:13" x14ac:dyDescent="0.25">
      <c r="A605" s="1">
        <v>604</v>
      </c>
      <c r="B605" s="1" t="s">
        <v>57</v>
      </c>
      <c r="C605" s="1" t="s">
        <v>16</v>
      </c>
      <c r="D605" s="1">
        <v>19840503</v>
      </c>
      <c r="E605" s="19">
        <v>76.040000000000006</v>
      </c>
      <c r="F605" s="1">
        <v>21.628</v>
      </c>
      <c r="G605" s="1">
        <v>0.28399999999999997</v>
      </c>
      <c r="H605" s="17">
        <f t="shared" si="54"/>
        <v>284</v>
      </c>
      <c r="I605" s="1">
        <f t="shared" si="55"/>
        <v>218.89907950283799</v>
      </c>
      <c r="J605" s="1">
        <f t="shared" si="56"/>
        <v>65.100920497162008</v>
      </c>
      <c r="K605" s="1">
        <f t="shared" si="57"/>
        <v>1438.1354308661973</v>
      </c>
      <c r="L605" s="1">
        <f t="shared" si="58"/>
        <v>1865.8391040000001</v>
      </c>
      <c r="M605" s="1">
        <f t="shared" si="59"/>
        <v>427.70367313380279</v>
      </c>
    </row>
    <row r="606" spans="1:13" x14ac:dyDescent="0.25">
      <c r="A606" s="1">
        <v>605</v>
      </c>
      <c r="B606" s="1" t="s">
        <v>57</v>
      </c>
      <c r="C606" s="1" t="s">
        <v>16</v>
      </c>
      <c r="D606" s="1">
        <v>19961028</v>
      </c>
      <c r="E606" s="19">
        <v>36.92</v>
      </c>
      <c r="F606" s="1">
        <v>10.442</v>
      </c>
      <c r="G606" s="1">
        <v>0.28299999999999997</v>
      </c>
      <c r="H606" s="17">
        <f t="shared" si="54"/>
        <v>283</v>
      </c>
      <c r="I606" s="1">
        <f t="shared" si="55"/>
        <v>124.5574471962087</v>
      </c>
      <c r="J606" s="1">
        <f t="shared" si="56"/>
        <v>158.4425528037913</v>
      </c>
      <c r="K606" s="1">
        <f t="shared" si="57"/>
        <v>397.3243061218198</v>
      </c>
      <c r="L606" s="1">
        <f t="shared" si="58"/>
        <v>902.73830400000008</v>
      </c>
      <c r="M606" s="1">
        <f t="shared" si="59"/>
        <v>505.41399787818028</v>
      </c>
    </row>
    <row r="607" spans="1:13" x14ac:dyDescent="0.25">
      <c r="A607" s="1">
        <v>606</v>
      </c>
      <c r="B607" s="1" t="s">
        <v>57</v>
      </c>
      <c r="C607" s="1" t="s">
        <v>16</v>
      </c>
      <c r="D607" s="1">
        <v>19960312</v>
      </c>
      <c r="E607" s="19">
        <v>51.13</v>
      </c>
      <c r="F607" s="1">
        <v>14.417999999999999</v>
      </c>
      <c r="G607" s="1">
        <v>0.28199999999999997</v>
      </c>
      <c r="H607" s="17">
        <f t="shared" si="54"/>
        <v>282</v>
      </c>
      <c r="I607" s="1">
        <f t="shared" si="55"/>
        <v>160.59398050494283</v>
      </c>
      <c r="J607" s="1">
        <f t="shared" si="56"/>
        <v>121.40601949505717</v>
      </c>
      <c r="K607" s="1">
        <f t="shared" si="57"/>
        <v>709.44510728601165</v>
      </c>
      <c r="L607" s="1">
        <f t="shared" si="58"/>
        <v>1245.7722240000003</v>
      </c>
      <c r="M607" s="1">
        <f t="shared" si="59"/>
        <v>536.32711671398863</v>
      </c>
    </row>
    <row r="608" spans="1:13" x14ac:dyDescent="0.25">
      <c r="A608" s="1">
        <v>607</v>
      </c>
      <c r="B608" s="1" t="s">
        <v>57</v>
      </c>
      <c r="C608" s="1" t="s">
        <v>16</v>
      </c>
      <c r="D608" s="1">
        <v>19931125</v>
      </c>
      <c r="E608" s="19">
        <v>54.41</v>
      </c>
      <c r="F608" s="1">
        <v>15.298</v>
      </c>
      <c r="G608" s="1">
        <v>0.28100000000000003</v>
      </c>
      <c r="H608" s="17">
        <f t="shared" si="54"/>
        <v>281</v>
      </c>
      <c r="I608" s="1">
        <f t="shared" si="55"/>
        <v>168.57856466015619</v>
      </c>
      <c r="J608" s="1">
        <f t="shared" si="56"/>
        <v>112.42143533984381</v>
      </c>
      <c r="K608" s="1">
        <f t="shared" si="57"/>
        <v>792.49187835294606</v>
      </c>
      <c r="L608" s="1">
        <f t="shared" si="58"/>
        <v>1320.987744</v>
      </c>
      <c r="M608" s="1">
        <f t="shared" si="59"/>
        <v>528.49586564705396</v>
      </c>
    </row>
    <row r="609" spans="1:13" x14ac:dyDescent="0.25">
      <c r="A609" s="1">
        <v>608</v>
      </c>
      <c r="B609" s="1" t="s">
        <v>57</v>
      </c>
      <c r="C609" s="1" t="s">
        <v>16</v>
      </c>
      <c r="D609" s="1">
        <v>19960617</v>
      </c>
      <c r="E609" s="19">
        <v>48.07</v>
      </c>
      <c r="F609" s="1">
        <v>12.592000000000001</v>
      </c>
      <c r="G609" s="1">
        <v>0.26200000000000001</v>
      </c>
      <c r="H609" s="17">
        <f t="shared" si="54"/>
        <v>262</v>
      </c>
      <c r="I609" s="1">
        <f t="shared" si="55"/>
        <v>153.04291849036872</v>
      </c>
      <c r="J609" s="1">
        <f t="shared" si="56"/>
        <v>108.95708150963128</v>
      </c>
      <c r="K609" s="1">
        <f t="shared" si="57"/>
        <v>635.62519513428697</v>
      </c>
      <c r="L609" s="1">
        <f t="shared" si="58"/>
        <v>1088.1509760000001</v>
      </c>
      <c r="M609" s="1">
        <f t="shared" si="59"/>
        <v>452.52578086571316</v>
      </c>
    </row>
    <row r="610" spans="1:13" x14ac:dyDescent="0.25">
      <c r="A610" s="1">
        <v>609</v>
      </c>
      <c r="B610" s="1" t="s">
        <v>57</v>
      </c>
      <c r="C610" s="1" t="s">
        <v>16</v>
      </c>
      <c r="D610" s="1">
        <v>19811219</v>
      </c>
      <c r="E610" s="19">
        <v>44.332999999999998</v>
      </c>
      <c r="F610" s="1">
        <v>11.472</v>
      </c>
      <c r="G610" s="1">
        <v>0.25900000000000001</v>
      </c>
      <c r="H610" s="17">
        <f t="shared" si="54"/>
        <v>259</v>
      </c>
      <c r="I610" s="1">
        <f t="shared" si="55"/>
        <v>143.67609615366473</v>
      </c>
      <c r="J610" s="1">
        <f t="shared" si="56"/>
        <v>115.32390384633527</v>
      </c>
      <c r="K610" s="1">
        <f t="shared" si="57"/>
        <v>550.33278083542814</v>
      </c>
      <c r="L610" s="1">
        <f t="shared" si="58"/>
        <v>992.06614079999997</v>
      </c>
      <c r="M610" s="1">
        <f t="shared" si="59"/>
        <v>441.73335996457183</v>
      </c>
    </row>
    <row r="611" spans="1:13" x14ac:dyDescent="0.25">
      <c r="A611" s="1">
        <v>610</v>
      </c>
      <c r="B611" s="1" t="s">
        <v>57</v>
      </c>
      <c r="C611" s="1" t="s">
        <v>16</v>
      </c>
      <c r="D611" s="1">
        <v>19881128</v>
      </c>
      <c r="E611" s="19">
        <v>83.99</v>
      </c>
      <c r="F611" s="1">
        <v>21.337</v>
      </c>
      <c r="G611" s="1">
        <v>0.254</v>
      </c>
      <c r="H611" s="17">
        <f t="shared" si="54"/>
        <v>254</v>
      </c>
      <c r="I611" s="1">
        <f t="shared" si="55"/>
        <v>236.56248764168856</v>
      </c>
      <c r="J611" s="1">
        <f t="shared" si="56"/>
        <v>17.437512358311437</v>
      </c>
      <c r="K611" s="1">
        <f t="shared" si="57"/>
        <v>1716.6715203189965</v>
      </c>
      <c r="L611" s="1">
        <f t="shared" si="58"/>
        <v>1843.2109440000002</v>
      </c>
      <c r="M611" s="1">
        <f t="shared" si="59"/>
        <v>126.53942368100365</v>
      </c>
    </row>
    <row r="612" spans="1:13" x14ac:dyDescent="0.25">
      <c r="A612" s="1">
        <v>611</v>
      </c>
      <c r="B612" s="1" t="s">
        <v>57</v>
      </c>
      <c r="C612" s="1" t="s">
        <v>16</v>
      </c>
      <c r="D612" s="1">
        <v>20090915</v>
      </c>
      <c r="E612" s="19">
        <v>66.224000000000004</v>
      </c>
      <c r="F612" s="1">
        <v>16.206</v>
      </c>
      <c r="G612" s="1">
        <v>0.245</v>
      </c>
      <c r="H612" s="17">
        <f t="shared" si="54"/>
        <v>245</v>
      </c>
      <c r="I612" s="1">
        <f t="shared" si="55"/>
        <v>196.51653558813376</v>
      </c>
      <c r="J612" s="1">
        <f t="shared" si="56"/>
        <v>48.483464411866237</v>
      </c>
      <c r="K612" s="1">
        <f t="shared" si="57"/>
        <v>1124.4191949609326</v>
      </c>
      <c r="L612" s="1">
        <f t="shared" si="58"/>
        <v>1401.8296320000002</v>
      </c>
      <c r="M612" s="1">
        <f t="shared" si="59"/>
        <v>277.41043703906757</v>
      </c>
    </row>
    <row r="613" spans="1:13" x14ac:dyDescent="0.25">
      <c r="A613" s="1">
        <v>612</v>
      </c>
      <c r="B613" s="1" t="s">
        <v>57</v>
      </c>
      <c r="C613" s="1" t="s">
        <v>16</v>
      </c>
      <c r="D613" s="1">
        <v>19931019</v>
      </c>
      <c r="E613" s="19">
        <v>35.020000000000003</v>
      </c>
      <c r="F613" s="1">
        <v>5.83</v>
      </c>
      <c r="G613" s="1">
        <v>0.24399999999999999</v>
      </c>
      <c r="H613" s="17">
        <f t="shared" si="54"/>
        <v>244</v>
      </c>
      <c r="I613" s="1">
        <f t="shared" si="55"/>
        <v>119.52616657366227</v>
      </c>
      <c r="J613" s="1">
        <f t="shared" si="56"/>
        <v>124.47383342633773</v>
      </c>
      <c r="K613" s="1">
        <f t="shared" si="57"/>
        <v>361.65366893459407</v>
      </c>
      <c r="L613" s="1">
        <f t="shared" si="58"/>
        <v>738.27763200000015</v>
      </c>
      <c r="M613" s="1">
        <f t="shared" si="59"/>
        <v>376.62396306540609</v>
      </c>
    </row>
    <row r="614" spans="1:13" x14ac:dyDescent="0.25">
      <c r="A614" s="1">
        <v>613</v>
      </c>
      <c r="B614" s="1" t="s">
        <v>57</v>
      </c>
      <c r="C614" s="1" t="s">
        <v>16</v>
      </c>
      <c r="D614" s="1">
        <v>19990426</v>
      </c>
      <c r="E614" s="19">
        <v>61.511000000000003</v>
      </c>
      <c r="F614" s="1">
        <v>14.819000000000001</v>
      </c>
      <c r="G614" s="1">
        <v>0.24099999999999999</v>
      </c>
      <c r="H614" s="17">
        <f t="shared" si="54"/>
        <v>241</v>
      </c>
      <c r="I614" s="1">
        <f t="shared" si="55"/>
        <v>185.51431601404525</v>
      </c>
      <c r="J614" s="1">
        <f t="shared" si="56"/>
        <v>55.485683985954751</v>
      </c>
      <c r="K614" s="1">
        <f t="shared" si="57"/>
        <v>985.92518237817069</v>
      </c>
      <c r="L614" s="1">
        <f t="shared" si="58"/>
        <v>1280.8066464000001</v>
      </c>
      <c r="M614" s="1">
        <f t="shared" si="59"/>
        <v>294.8814640218294</v>
      </c>
    </row>
    <row r="615" spans="1:13" x14ac:dyDescent="0.25">
      <c r="A615" s="1">
        <v>614</v>
      </c>
      <c r="B615" s="1" t="s">
        <v>57</v>
      </c>
      <c r="C615" s="1" t="s">
        <v>16</v>
      </c>
      <c r="D615" s="1">
        <v>19740805</v>
      </c>
      <c r="E615" s="19">
        <v>45.44</v>
      </c>
      <c r="F615" s="1">
        <v>16.55</v>
      </c>
      <c r="G615" s="1">
        <v>0.23</v>
      </c>
      <c r="H615" s="17">
        <f t="shared" si="54"/>
        <v>230</v>
      </c>
      <c r="I615" s="1">
        <f t="shared" si="55"/>
        <v>146.4682663455288</v>
      </c>
      <c r="J615" s="1">
        <f t="shared" si="56"/>
        <v>83.531733654471196</v>
      </c>
      <c r="K615" s="1">
        <f t="shared" si="57"/>
        <v>575.03675716480757</v>
      </c>
      <c r="L615" s="1">
        <f t="shared" si="58"/>
        <v>902.98367999999994</v>
      </c>
      <c r="M615" s="1">
        <f t="shared" si="59"/>
        <v>327.94692283519237</v>
      </c>
    </row>
    <row r="616" spans="1:13" x14ac:dyDescent="0.25">
      <c r="A616" s="1">
        <v>615</v>
      </c>
      <c r="B616" s="1" t="s">
        <v>57</v>
      </c>
      <c r="C616" s="1" t="s">
        <v>16</v>
      </c>
      <c r="D616" s="1">
        <v>19970129</v>
      </c>
      <c r="E616" s="19">
        <v>26.8</v>
      </c>
      <c r="F616" s="1">
        <v>5.88</v>
      </c>
      <c r="G616" s="1">
        <v>0.219</v>
      </c>
      <c r="H616" s="17">
        <f t="shared" si="54"/>
        <v>219</v>
      </c>
      <c r="I616" s="1">
        <f t="shared" si="55"/>
        <v>97.005211598893794</v>
      </c>
      <c r="J616" s="1">
        <f t="shared" si="56"/>
        <v>121.99478840110621</v>
      </c>
      <c r="K616" s="1">
        <f t="shared" si="57"/>
        <v>224.6175075614706</v>
      </c>
      <c r="L616" s="1">
        <f t="shared" si="58"/>
        <v>507.09888000000007</v>
      </c>
      <c r="M616" s="1">
        <f t="shared" si="59"/>
        <v>282.48137243852943</v>
      </c>
    </row>
    <row r="617" spans="1:13" x14ac:dyDescent="0.25">
      <c r="A617" s="1">
        <v>616</v>
      </c>
      <c r="B617" s="1" t="s">
        <v>57</v>
      </c>
      <c r="C617" s="1" t="s">
        <v>16</v>
      </c>
      <c r="D617" s="1">
        <v>19930908</v>
      </c>
      <c r="E617" s="19">
        <v>29.22</v>
      </c>
      <c r="F617" s="1">
        <v>6.2290000000000001</v>
      </c>
      <c r="G617" s="1">
        <v>0.21299999999999999</v>
      </c>
      <c r="H617" s="17">
        <f t="shared" si="54"/>
        <v>213</v>
      </c>
      <c r="I617" s="1">
        <f t="shared" si="55"/>
        <v>103.77566169440658</v>
      </c>
      <c r="J617" s="1">
        <f t="shared" si="56"/>
        <v>109.22433830559342</v>
      </c>
      <c r="K617" s="1">
        <f t="shared" si="57"/>
        <v>261.99286571899239</v>
      </c>
      <c r="L617" s="1">
        <f t="shared" si="58"/>
        <v>537.74150400000008</v>
      </c>
      <c r="M617" s="1">
        <f t="shared" si="59"/>
        <v>275.74863828100769</v>
      </c>
    </row>
    <row r="618" spans="1:13" x14ac:dyDescent="0.25">
      <c r="A618" s="1">
        <v>617</v>
      </c>
      <c r="B618" s="1" t="s">
        <v>57</v>
      </c>
      <c r="C618" s="1" t="s">
        <v>16</v>
      </c>
      <c r="D618" s="1">
        <v>19941025</v>
      </c>
      <c r="E618" s="19">
        <v>60.73</v>
      </c>
      <c r="F618" s="1">
        <v>12.712999999999999</v>
      </c>
      <c r="G618" s="1">
        <v>0.20899999999999999</v>
      </c>
      <c r="H618" s="17">
        <f t="shared" si="54"/>
        <v>209</v>
      </c>
      <c r="I618" s="1">
        <f t="shared" si="55"/>
        <v>183.67353927759061</v>
      </c>
      <c r="J618" s="1">
        <f t="shared" si="56"/>
        <v>25.326460722409394</v>
      </c>
      <c r="K618" s="1">
        <f t="shared" si="57"/>
        <v>963.74828508434587</v>
      </c>
      <c r="L618" s="1">
        <f t="shared" si="58"/>
        <v>1096.638048</v>
      </c>
      <c r="M618" s="1">
        <f t="shared" si="59"/>
        <v>132.88976291565416</v>
      </c>
    </row>
    <row r="619" spans="1:13" x14ac:dyDescent="0.25">
      <c r="A619" s="1">
        <v>618</v>
      </c>
      <c r="B619" s="1" t="s">
        <v>57</v>
      </c>
      <c r="C619" s="1" t="s">
        <v>16</v>
      </c>
      <c r="D619" s="1">
        <v>19791030</v>
      </c>
      <c r="E619" s="19">
        <v>46.341999999999999</v>
      </c>
      <c r="F619" s="1">
        <v>9.0830000000000002</v>
      </c>
      <c r="G619" s="1">
        <v>0.19600000000000001</v>
      </c>
      <c r="H619" s="17">
        <f t="shared" si="54"/>
        <v>196</v>
      </c>
      <c r="I619" s="1">
        <f t="shared" si="55"/>
        <v>148.73233181463817</v>
      </c>
      <c r="J619" s="1">
        <f t="shared" si="56"/>
        <v>47.267668185361828</v>
      </c>
      <c r="K619" s="1">
        <f t="shared" si="57"/>
        <v>595.51664149042233</v>
      </c>
      <c r="L619" s="1">
        <f t="shared" si="58"/>
        <v>784.77396479999993</v>
      </c>
      <c r="M619" s="1">
        <f t="shared" si="59"/>
        <v>189.2573233095776</v>
      </c>
    </row>
    <row r="620" spans="1:13" x14ac:dyDescent="0.25">
      <c r="A620" s="1">
        <v>619</v>
      </c>
      <c r="B620" s="1" t="s">
        <v>57</v>
      </c>
      <c r="C620" s="1" t="s">
        <v>16</v>
      </c>
      <c r="D620" s="1">
        <v>19980922</v>
      </c>
      <c r="E620" s="19">
        <v>62.787999999999997</v>
      </c>
      <c r="F620" s="1">
        <v>12.090999999999999</v>
      </c>
      <c r="G620" s="1">
        <v>0.193</v>
      </c>
      <c r="H620" s="17">
        <f t="shared" si="54"/>
        <v>193</v>
      </c>
      <c r="I620" s="1">
        <f t="shared" si="55"/>
        <v>188.51313307314612</v>
      </c>
      <c r="J620" s="1">
        <f t="shared" si="56"/>
        <v>4.4868669268538781</v>
      </c>
      <c r="K620" s="1">
        <f t="shared" si="57"/>
        <v>1022.6617285878747</v>
      </c>
      <c r="L620" s="1">
        <f t="shared" si="58"/>
        <v>1047.0024576000001</v>
      </c>
      <c r="M620" s="1">
        <f t="shared" si="59"/>
        <v>24.340729012125394</v>
      </c>
    </row>
    <row r="621" spans="1:13" x14ac:dyDescent="0.25">
      <c r="A621" s="1">
        <v>620</v>
      </c>
      <c r="B621" s="1" t="s">
        <v>57</v>
      </c>
      <c r="C621" s="1" t="s">
        <v>16</v>
      </c>
      <c r="D621" s="1">
        <v>20081027</v>
      </c>
      <c r="E621" s="19">
        <v>79.596000000000004</v>
      </c>
      <c r="F621" s="1">
        <v>15.14</v>
      </c>
      <c r="G621" s="1">
        <v>0.19</v>
      </c>
      <c r="H621" s="17">
        <f t="shared" si="54"/>
        <v>190</v>
      </c>
      <c r="I621" s="1">
        <f t="shared" si="55"/>
        <v>226.84760600793541</v>
      </c>
      <c r="J621" s="1">
        <f t="shared" si="56"/>
        <v>36.847606007935411</v>
      </c>
      <c r="K621" s="1">
        <f t="shared" si="57"/>
        <v>1560.0524009305791</v>
      </c>
      <c r="L621" s="1">
        <f t="shared" si="58"/>
        <v>1306.6479360000001</v>
      </c>
      <c r="M621" s="1">
        <f t="shared" si="59"/>
        <v>253.40446493057902</v>
      </c>
    </row>
    <row r="622" spans="1:13" x14ac:dyDescent="0.25">
      <c r="A622" s="1">
        <v>621</v>
      </c>
      <c r="B622" s="1" t="s">
        <v>57</v>
      </c>
      <c r="C622" s="1" t="s">
        <v>16</v>
      </c>
      <c r="D622" s="1">
        <v>19990524</v>
      </c>
      <c r="E622" s="19">
        <v>58.24</v>
      </c>
      <c r="F622" s="1">
        <v>10.941000000000001</v>
      </c>
      <c r="G622" s="1">
        <v>0.188</v>
      </c>
      <c r="H622" s="17">
        <f t="shared" si="54"/>
        <v>188</v>
      </c>
      <c r="I622" s="1">
        <f t="shared" si="55"/>
        <v>177.76957262820045</v>
      </c>
      <c r="J622" s="1">
        <f t="shared" si="56"/>
        <v>10.23042737179955</v>
      </c>
      <c r="K622" s="1">
        <f t="shared" si="57"/>
        <v>894.52511221245652</v>
      </c>
      <c r="L622" s="1">
        <f t="shared" si="58"/>
        <v>946.0039680000001</v>
      </c>
      <c r="M622" s="1">
        <f t="shared" si="59"/>
        <v>51.47885578754358</v>
      </c>
    </row>
    <row r="623" spans="1:13" x14ac:dyDescent="0.25">
      <c r="A623" s="1">
        <v>622</v>
      </c>
      <c r="B623" s="1" t="s">
        <v>57</v>
      </c>
      <c r="C623" s="1" t="s">
        <v>16</v>
      </c>
      <c r="D623" s="1">
        <v>19840607</v>
      </c>
      <c r="E623" s="19">
        <v>79.86</v>
      </c>
      <c r="F623" s="1">
        <v>14.475</v>
      </c>
      <c r="G623" s="1">
        <v>0.18099999999999999</v>
      </c>
      <c r="H623" s="17">
        <f t="shared" si="54"/>
        <v>181</v>
      </c>
      <c r="I623" s="1">
        <f t="shared" si="55"/>
        <v>227.43456284770843</v>
      </c>
      <c r="J623" s="1">
        <f t="shared" si="56"/>
        <v>46.434562847708435</v>
      </c>
      <c r="K623" s="1">
        <f t="shared" si="57"/>
        <v>1569.2766499311549</v>
      </c>
      <c r="L623" s="1">
        <f t="shared" si="58"/>
        <v>1248.8826240000001</v>
      </c>
      <c r="M623" s="1">
        <f t="shared" si="59"/>
        <v>320.39402593115483</v>
      </c>
    </row>
    <row r="624" spans="1:13" x14ac:dyDescent="0.25">
      <c r="A624" s="1">
        <v>623</v>
      </c>
      <c r="B624" s="1" t="s">
        <v>57</v>
      </c>
      <c r="C624" s="1" t="s">
        <v>16</v>
      </c>
      <c r="D624" s="1">
        <v>20040502</v>
      </c>
      <c r="E624" s="19">
        <v>36.359000000000002</v>
      </c>
      <c r="F624" s="1">
        <v>6.5590000000000002</v>
      </c>
      <c r="G624" s="1">
        <v>0.18</v>
      </c>
      <c r="H624" s="17">
        <f t="shared" si="54"/>
        <v>180</v>
      </c>
      <c r="I624" s="1">
        <f t="shared" si="55"/>
        <v>123.07794159520262</v>
      </c>
      <c r="J624" s="1">
        <f t="shared" si="56"/>
        <v>56.922058404797383</v>
      </c>
      <c r="K624" s="1">
        <f t="shared" si="57"/>
        <v>386.63921189894165</v>
      </c>
      <c r="L624" s="1">
        <f t="shared" si="58"/>
        <v>565.45516800000007</v>
      </c>
      <c r="M624" s="1">
        <f t="shared" si="59"/>
        <v>178.81595610105842</v>
      </c>
    </row>
    <row r="625" spans="1:13" x14ac:dyDescent="0.25">
      <c r="A625" s="1">
        <v>624</v>
      </c>
      <c r="B625" s="1" t="s">
        <v>57</v>
      </c>
      <c r="C625" s="1" t="s">
        <v>16</v>
      </c>
      <c r="D625" s="1">
        <v>19960427</v>
      </c>
      <c r="E625" s="19">
        <v>58.6</v>
      </c>
      <c r="F625" s="1">
        <v>9.9489999999999998</v>
      </c>
      <c r="G625" s="1">
        <v>0.17</v>
      </c>
      <c r="H625" s="17">
        <f t="shared" si="54"/>
        <v>170</v>
      </c>
      <c r="I625" s="1">
        <f t="shared" si="55"/>
        <v>178.62653490066378</v>
      </c>
      <c r="J625" s="1">
        <f t="shared" si="56"/>
        <v>8.6265349006637848</v>
      </c>
      <c r="K625" s="1">
        <f t="shared" si="57"/>
        <v>904.39329126345694</v>
      </c>
      <c r="L625" s="1">
        <f t="shared" si="58"/>
        <v>860.71680000000003</v>
      </c>
      <c r="M625" s="1">
        <f t="shared" si="59"/>
        <v>43.67649126345691</v>
      </c>
    </row>
    <row r="626" spans="1:13" x14ac:dyDescent="0.25">
      <c r="A626" s="1">
        <v>625</v>
      </c>
      <c r="B626" s="1" t="s">
        <v>57</v>
      </c>
      <c r="C626" s="1" t="s">
        <v>16</v>
      </c>
      <c r="D626" s="1">
        <v>19730725</v>
      </c>
      <c r="E626" s="19">
        <v>58.85</v>
      </c>
      <c r="F626" s="1">
        <v>10.18</v>
      </c>
      <c r="G626" s="1">
        <v>0.17</v>
      </c>
      <c r="H626" s="17">
        <f t="shared" ref="H626:H689" si="60">G626*1000</f>
        <v>170</v>
      </c>
      <c r="I626" s="1">
        <f t="shared" si="55"/>
        <v>179.22096733072036</v>
      </c>
      <c r="J626" s="1">
        <f t="shared" si="56"/>
        <v>9.2209673307203559</v>
      </c>
      <c r="K626" s="1">
        <f t="shared" si="57"/>
        <v>911.27409932847399</v>
      </c>
      <c r="L626" s="1">
        <f t="shared" si="58"/>
        <v>864.38880000000006</v>
      </c>
      <c r="M626" s="1">
        <f t="shared" si="59"/>
        <v>46.885299328473934</v>
      </c>
    </row>
    <row r="627" spans="1:13" x14ac:dyDescent="0.25">
      <c r="A627" s="1">
        <v>626</v>
      </c>
      <c r="B627" s="1" t="s">
        <v>57</v>
      </c>
      <c r="C627" s="1" t="s">
        <v>16</v>
      </c>
      <c r="D627" s="1">
        <v>19941109</v>
      </c>
      <c r="E627" s="19">
        <v>40.39</v>
      </c>
      <c r="F627" s="1">
        <v>6.8310000000000004</v>
      </c>
      <c r="G627" s="1">
        <v>0.16900000000000001</v>
      </c>
      <c r="H627" s="17">
        <f t="shared" si="60"/>
        <v>169</v>
      </c>
      <c r="I627" s="1">
        <f t="shared" si="55"/>
        <v>133.6025628364618</v>
      </c>
      <c r="J627" s="1">
        <f t="shared" si="56"/>
        <v>35.3974371635382</v>
      </c>
      <c r="K627" s="1">
        <f t="shared" si="57"/>
        <v>466.23232912014942</v>
      </c>
      <c r="L627" s="1">
        <f t="shared" si="58"/>
        <v>589.75862400000005</v>
      </c>
      <c r="M627" s="1">
        <f t="shared" si="59"/>
        <v>123.52629487985064</v>
      </c>
    </row>
    <row r="628" spans="1:13" x14ac:dyDescent="0.25">
      <c r="A628" s="1">
        <v>627</v>
      </c>
      <c r="B628" s="1" t="s">
        <v>57</v>
      </c>
      <c r="C628" s="1" t="s">
        <v>16</v>
      </c>
      <c r="D628" s="1">
        <v>19951107</v>
      </c>
      <c r="E628" s="19">
        <v>48.29</v>
      </c>
      <c r="F628" s="1">
        <v>8.1509999999999998</v>
      </c>
      <c r="G628" s="1">
        <v>0.16900000000000001</v>
      </c>
      <c r="H628" s="17">
        <f t="shared" si="60"/>
        <v>169</v>
      </c>
      <c r="I628" s="1">
        <f t="shared" si="55"/>
        <v>153.58925618826859</v>
      </c>
      <c r="J628" s="1">
        <f t="shared" si="56"/>
        <v>15.410743811731408</v>
      </c>
      <c r="K628" s="1">
        <f t="shared" si="57"/>
        <v>640.81369566704086</v>
      </c>
      <c r="L628" s="1">
        <f t="shared" si="58"/>
        <v>705.11126400000001</v>
      </c>
      <c r="M628" s="1">
        <f t="shared" si="59"/>
        <v>64.297568332959145</v>
      </c>
    </row>
    <row r="629" spans="1:13" x14ac:dyDescent="0.25">
      <c r="A629" s="1">
        <v>628</v>
      </c>
      <c r="B629" s="1" t="s">
        <v>57</v>
      </c>
      <c r="C629" s="1" t="s">
        <v>16</v>
      </c>
      <c r="D629" s="1">
        <v>19881021</v>
      </c>
      <c r="E629" s="19">
        <v>67.11</v>
      </c>
      <c r="F629" s="1">
        <v>11.005000000000001</v>
      </c>
      <c r="G629" s="1">
        <v>0.16400000000000001</v>
      </c>
      <c r="H629" s="17">
        <f t="shared" si="60"/>
        <v>164</v>
      </c>
      <c r="I629" s="1">
        <f t="shared" si="55"/>
        <v>198.56533611113173</v>
      </c>
      <c r="J629" s="1">
        <f t="shared" si="56"/>
        <v>34.565336111131728</v>
      </c>
      <c r="K629" s="1">
        <f t="shared" si="57"/>
        <v>1151.3421826345195</v>
      </c>
      <c r="L629" s="1">
        <f t="shared" si="58"/>
        <v>950.92185600000005</v>
      </c>
      <c r="M629" s="1">
        <f t="shared" si="59"/>
        <v>200.42032663451948</v>
      </c>
    </row>
    <row r="630" spans="1:13" x14ac:dyDescent="0.25">
      <c r="A630" s="1">
        <v>629</v>
      </c>
      <c r="B630" s="1" t="s">
        <v>57</v>
      </c>
      <c r="C630" s="1" t="s">
        <v>16</v>
      </c>
      <c r="D630" s="1">
        <v>19951121</v>
      </c>
      <c r="E630" s="19">
        <v>48.14</v>
      </c>
      <c r="F630" s="1">
        <v>7.8339999999999996</v>
      </c>
      <c r="G630" s="1">
        <v>0.16300000000000001</v>
      </c>
      <c r="H630" s="17">
        <f t="shared" si="60"/>
        <v>163</v>
      </c>
      <c r="I630" s="1">
        <f t="shared" si="55"/>
        <v>153.21681265674775</v>
      </c>
      <c r="J630" s="1">
        <f t="shared" si="56"/>
        <v>9.7831873432522514</v>
      </c>
      <c r="K630" s="1">
        <f t="shared" si="57"/>
        <v>637.2740760159603</v>
      </c>
      <c r="L630" s="1">
        <f t="shared" si="58"/>
        <v>677.96524800000009</v>
      </c>
      <c r="M630" s="1">
        <f t="shared" si="59"/>
        <v>40.691171984039784</v>
      </c>
    </row>
    <row r="631" spans="1:13" x14ac:dyDescent="0.25">
      <c r="A631" s="1">
        <v>630</v>
      </c>
      <c r="B631" s="1" t="s">
        <v>57</v>
      </c>
      <c r="C631" s="1" t="s">
        <v>16</v>
      </c>
      <c r="D631" s="1">
        <v>19921117</v>
      </c>
      <c r="E631" s="19">
        <v>32.35</v>
      </c>
      <c r="F631" s="1">
        <v>5.1520000000000001</v>
      </c>
      <c r="G631" s="1">
        <v>0.159</v>
      </c>
      <c r="H631" s="17">
        <f t="shared" si="60"/>
        <v>159</v>
      </c>
      <c r="I631" s="1">
        <f t="shared" si="55"/>
        <v>112.3529722789297</v>
      </c>
      <c r="J631" s="1">
        <f t="shared" si="56"/>
        <v>46.647027721070302</v>
      </c>
      <c r="K631" s="1">
        <f t="shared" si="57"/>
        <v>314.03105163849966</v>
      </c>
      <c r="L631" s="1">
        <f t="shared" si="58"/>
        <v>444.41136000000006</v>
      </c>
      <c r="M631" s="1">
        <f t="shared" si="59"/>
        <v>130.3803083615004</v>
      </c>
    </row>
    <row r="632" spans="1:13" x14ac:dyDescent="0.25">
      <c r="A632" s="1">
        <v>631</v>
      </c>
      <c r="B632" s="1" t="s">
        <v>57</v>
      </c>
      <c r="C632" s="1" t="s">
        <v>16</v>
      </c>
      <c r="D632" s="1">
        <v>19940517</v>
      </c>
      <c r="E632" s="19">
        <v>47.33</v>
      </c>
      <c r="F632" s="1">
        <v>7.5330000000000004</v>
      </c>
      <c r="G632" s="1">
        <v>0.159</v>
      </c>
      <c r="H632" s="17">
        <f t="shared" si="60"/>
        <v>159</v>
      </c>
      <c r="I632" s="1">
        <f t="shared" si="55"/>
        <v>151.2011875466882</v>
      </c>
      <c r="J632" s="1">
        <f t="shared" si="56"/>
        <v>7.7988124533117968</v>
      </c>
      <c r="K632" s="1">
        <f t="shared" si="57"/>
        <v>618.30883064892259</v>
      </c>
      <c r="L632" s="1">
        <f t="shared" si="58"/>
        <v>650.20060799999999</v>
      </c>
      <c r="M632" s="1">
        <f t="shared" si="59"/>
        <v>31.891777351077394</v>
      </c>
    </row>
    <row r="633" spans="1:13" x14ac:dyDescent="0.25">
      <c r="A633" s="1">
        <v>632</v>
      </c>
      <c r="B633" s="1" t="s">
        <v>57</v>
      </c>
      <c r="C633" s="1" t="s">
        <v>16</v>
      </c>
      <c r="D633" s="1">
        <v>19981022</v>
      </c>
      <c r="E633" s="19">
        <v>51.19</v>
      </c>
      <c r="F633" s="1">
        <v>7.7039999999999997</v>
      </c>
      <c r="G633" s="1">
        <v>0.15</v>
      </c>
      <c r="H633" s="17">
        <f t="shared" si="60"/>
        <v>150</v>
      </c>
      <c r="I633" s="1">
        <f t="shared" si="55"/>
        <v>160.74103084941052</v>
      </c>
      <c r="J633" s="1">
        <f t="shared" si="56"/>
        <v>10.741030849410521</v>
      </c>
      <c r="K633" s="1">
        <f t="shared" si="57"/>
        <v>710.92800309726647</v>
      </c>
      <c r="L633" s="1">
        <f t="shared" si="58"/>
        <v>663.42240000000004</v>
      </c>
      <c r="M633" s="1">
        <f t="shared" si="59"/>
        <v>47.50560309726643</v>
      </c>
    </row>
    <row r="634" spans="1:13" x14ac:dyDescent="0.25">
      <c r="A634" s="1">
        <v>633</v>
      </c>
      <c r="B634" s="1" t="s">
        <v>57</v>
      </c>
      <c r="C634" s="1" t="s">
        <v>16</v>
      </c>
      <c r="D634" s="1">
        <v>19921203</v>
      </c>
      <c r="E634" s="19">
        <v>42.08</v>
      </c>
      <c r="F634" s="1">
        <v>6.2110000000000003</v>
      </c>
      <c r="G634" s="1">
        <v>0.14799999999999999</v>
      </c>
      <c r="H634" s="17">
        <f t="shared" si="60"/>
        <v>148</v>
      </c>
      <c r="I634" s="1">
        <f t="shared" si="55"/>
        <v>137.94544822236131</v>
      </c>
      <c r="J634" s="1">
        <f t="shared" si="56"/>
        <v>10.054551777638693</v>
      </c>
      <c r="K634" s="1">
        <f t="shared" si="57"/>
        <v>501.52992144741773</v>
      </c>
      <c r="L634" s="1">
        <f t="shared" si="58"/>
        <v>538.085376</v>
      </c>
      <c r="M634" s="1">
        <f t="shared" si="59"/>
        <v>36.555454552582262</v>
      </c>
    </row>
    <row r="635" spans="1:13" x14ac:dyDescent="0.25">
      <c r="A635" s="1">
        <v>634</v>
      </c>
      <c r="B635" s="1" t="s">
        <v>57</v>
      </c>
      <c r="C635" s="1" t="s">
        <v>16</v>
      </c>
      <c r="D635" s="1">
        <v>19951010</v>
      </c>
      <c r="E635" s="19">
        <v>31.24</v>
      </c>
      <c r="F635" s="1">
        <v>4.4669999999999996</v>
      </c>
      <c r="G635" s="1">
        <v>0.14299999999999999</v>
      </c>
      <c r="H635" s="17">
        <f t="shared" si="60"/>
        <v>143</v>
      </c>
      <c r="I635" s="1">
        <f t="shared" si="55"/>
        <v>109.3329731196621</v>
      </c>
      <c r="J635" s="1">
        <f t="shared" si="56"/>
        <v>33.6670268803379</v>
      </c>
      <c r="K635" s="1">
        <f t="shared" si="57"/>
        <v>295.10456373431225</v>
      </c>
      <c r="L635" s="1">
        <f t="shared" si="58"/>
        <v>385.976448</v>
      </c>
      <c r="M635" s="1">
        <f t="shared" si="59"/>
        <v>90.871884265687754</v>
      </c>
    </row>
    <row r="636" spans="1:13" x14ac:dyDescent="0.25">
      <c r="A636" s="1">
        <v>635</v>
      </c>
      <c r="B636" s="1" t="s">
        <v>57</v>
      </c>
      <c r="C636" s="1" t="s">
        <v>16</v>
      </c>
      <c r="D636" s="1">
        <v>19900419</v>
      </c>
      <c r="E636" s="19">
        <v>34.79</v>
      </c>
      <c r="F636" s="1">
        <v>4.9630000000000001</v>
      </c>
      <c r="G636" s="1">
        <v>0.14299999999999999</v>
      </c>
      <c r="H636" s="17">
        <f t="shared" si="60"/>
        <v>143</v>
      </c>
      <c r="I636" s="1">
        <f t="shared" si="55"/>
        <v>118.91310251648021</v>
      </c>
      <c r="J636" s="1">
        <f t="shared" si="56"/>
        <v>24.086897483519792</v>
      </c>
      <c r="K636" s="1">
        <f t="shared" si="57"/>
        <v>357.43566267777715</v>
      </c>
      <c r="L636" s="1">
        <f t="shared" si="58"/>
        <v>429.83740799999998</v>
      </c>
      <c r="M636" s="1">
        <f t="shared" si="59"/>
        <v>72.401745322222837</v>
      </c>
    </row>
    <row r="637" spans="1:13" x14ac:dyDescent="0.25">
      <c r="A637" s="1">
        <v>636</v>
      </c>
      <c r="B637" s="1" t="s">
        <v>57</v>
      </c>
      <c r="C637" s="1" t="s">
        <v>16</v>
      </c>
      <c r="D637" s="1">
        <v>19900709</v>
      </c>
      <c r="E637" s="19">
        <v>38.72</v>
      </c>
      <c r="F637" s="1">
        <v>5.452</v>
      </c>
      <c r="G637" s="1">
        <v>0.14099999999999999</v>
      </c>
      <c r="H637" s="17">
        <f t="shared" si="60"/>
        <v>141</v>
      </c>
      <c r="I637" s="1">
        <f t="shared" si="55"/>
        <v>129.27168811605662</v>
      </c>
      <c r="J637" s="1">
        <f t="shared" si="56"/>
        <v>11.728311883943377</v>
      </c>
      <c r="K637" s="1">
        <f t="shared" si="57"/>
        <v>432.46653959696073</v>
      </c>
      <c r="L637" s="1">
        <f t="shared" si="58"/>
        <v>471.70252800000003</v>
      </c>
      <c r="M637" s="1">
        <f t="shared" si="59"/>
        <v>39.2359884030393</v>
      </c>
    </row>
    <row r="638" spans="1:13" x14ac:dyDescent="0.25">
      <c r="A638" s="1">
        <v>637</v>
      </c>
      <c r="B638" s="1" t="s">
        <v>57</v>
      </c>
      <c r="C638" s="1" t="s">
        <v>16</v>
      </c>
      <c r="D638" s="1">
        <v>19830325</v>
      </c>
      <c r="E638" s="19">
        <v>31.37</v>
      </c>
      <c r="F638" s="1">
        <v>4.2619999999999996</v>
      </c>
      <c r="G638" s="1">
        <v>0.13600000000000001</v>
      </c>
      <c r="H638" s="17">
        <f t="shared" si="60"/>
        <v>136</v>
      </c>
      <c r="I638" s="1">
        <f t="shared" si="55"/>
        <v>109.6878703420784</v>
      </c>
      <c r="J638" s="1">
        <f t="shared" si="56"/>
        <v>26.312129657921602</v>
      </c>
      <c r="K638" s="1">
        <f t="shared" si="57"/>
        <v>297.29449376331837</v>
      </c>
      <c r="L638" s="1">
        <f t="shared" si="58"/>
        <v>368.61004800000006</v>
      </c>
      <c r="M638" s="1">
        <f t="shared" si="59"/>
        <v>71.315554236681692</v>
      </c>
    </row>
    <row r="639" spans="1:13" x14ac:dyDescent="0.25">
      <c r="A639" s="1">
        <v>638</v>
      </c>
      <c r="B639" s="1" t="s">
        <v>57</v>
      </c>
      <c r="C639" s="1" t="s">
        <v>16</v>
      </c>
      <c r="D639" s="1">
        <v>19800502</v>
      </c>
      <c r="E639" s="19">
        <v>44.807000000000002</v>
      </c>
      <c r="F639" s="1">
        <v>6.0780000000000003</v>
      </c>
      <c r="G639" s="1">
        <v>0.13600000000000001</v>
      </c>
      <c r="H639" s="17">
        <f t="shared" si="60"/>
        <v>136</v>
      </c>
      <c r="I639" s="1">
        <f t="shared" si="55"/>
        <v>144.87351216810967</v>
      </c>
      <c r="J639" s="1">
        <f t="shared" si="56"/>
        <v>8.87351216810967</v>
      </c>
      <c r="K639" s="1">
        <f t="shared" si="57"/>
        <v>560.85242051950479</v>
      </c>
      <c r="L639" s="1">
        <f t="shared" si="58"/>
        <v>526.50017280000009</v>
      </c>
      <c r="M639" s="1">
        <f t="shared" si="59"/>
        <v>34.352247719504703</v>
      </c>
    </row>
    <row r="640" spans="1:13" x14ac:dyDescent="0.25">
      <c r="A640" s="1">
        <v>639</v>
      </c>
      <c r="B640" s="1" t="s">
        <v>57</v>
      </c>
      <c r="C640" s="1" t="s">
        <v>16</v>
      </c>
      <c r="D640" s="1">
        <v>19980623</v>
      </c>
      <c r="E640" s="19">
        <v>33.185000000000002</v>
      </c>
      <c r="F640" s="1">
        <v>4.42</v>
      </c>
      <c r="G640" s="1">
        <v>0.13300000000000001</v>
      </c>
      <c r="H640" s="17">
        <f t="shared" si="60"/>
        <v>133</v>
      </c>
      <c r="I640" s="1">
        <f t="shared" si="55"/>
        <v>114.60977817141436</v>
      </c>
      <c r="J640" s="1">
        <f t="shared" si="56"/>
        <v>18.390221828585638</v>
      </c>
      <c r="K640" s="1">
        <f t="shared" si="57"/>
        <v>328.60732221662857</v>
      </c>
      <c r="L640" s="1">
        <f t="shared" si="58"/>
        <v>381.33547200000004</v>
      </c>
      <c r="M640" s="1">
        <f t="shared" si="59"/>
        <v>52.728149783371464</v>
      </c>
    </row>
    <row r="641" spans="1:13" x14ac:dyDescent="0.25">
      <c r="A641" s="1">
        <v>640</v>
      </c>
      <c r="B641" s="1" t="s">
        <v>57</v>
      </c>
      <c r="C641" s="1" t="s">
        <v>16</v>
      </c>
      <c r="D641" s="1">
        <v>19840921</v>
      </c>
      <c r="E641" s="19">
        <v>54.74</v>
      </c>
      <c r="F641" s="1">
        <v>7.2990000000000004</v>
      </c>
      <c r="G641" s="1">
        <v>0.13300000000000001</v>
      </c>
      <c r="H641" s="17">
        <f t="shared" si="60"/>
        <v>133</v>
      </c>
      <c r="I641" s="1">
        <f t="shared" si="55"/>
        <v>169.37594628906089</v>
      </c>
      <c r="J641" s="1">
        <f t="shared" si="56"/>
        <v>36.375946289060892</v>
      </c>
      <c r="K641" s="1">
        <f t="shared" si="57"/>
        <v>801.06963550818</v>
      </c>
      <c r="L641" s="1">
        <f t="shared" si="58"/>
        <v>629.02828800000009</v>
      </c>
      <c r="M641" s="1">
        <f t="shared" si="59"/>
        <v>172.04134750817991</v>
      </c>
    </row>
    <row r="642" spans="1:13" x14ac:dyDescent="0.25">
      <c r="A642" s="1">
        <v>641</v>
      </c>
      <c r="B642" s="1" t="s">
        <v>57</v>
      </c>
      <c r="C642" s="1" t="s">
        <v>16</v>
      </c>
      <c r="D642" s="1">
        <v>19871120</v>
      </c>
      <c r="E642" s="19">
        <v>40.15</v>
      </c>
      <c r="F642" s="1">
        <v>5.0650000000000004</v>
      </c>
      <c r="G642" s="1">
        <v>0.126</v>
      </c>
      <c r="H642" s="17">
        <f t="shared" si="60"/>
        <v>126</v>
      </c>
      <c r="I642" s="1">
        <f t="shared" si="55"/>
        <v>132.98261752081297</v>
      </c>
      <c r="J642" s="1">
        <f t="shared" si="56"/>
        <v>6.9826175208129655</v>
      </c>
      <c r="K642" s="1">
        <f t="shared" si="57"/>
        <v>461.31138087499932</v>
      </c>
      <c r="L642" s="1">
        <f t="shared" si="58"/>
        <v>437.08895999999999</v>
      </c>
      <c r="M642" s="1">
        <f t="shared" si="59"/>
        <v>24.222420874999329</v>
      </c>
    </row>
    <row r="643" spans="1:13" x14ac:dyDescent="0.25">
      <c r="A643" s="1">
        <v>642</v>
      </c>
      <c r="B643" s="1" t="s">
        <v>57</v>
      </c>
      <c r="C643" s="1" t="s">
        <v>16</v>
      </c>
      <c r="D643" s="1">
        <v>19901122</v>
      </c>
      <c r="E643" s="19">
        <v>42.95</v>
      </c>
      <c r="F643" s="1">
        <v>5.36</v>
      </c>
      <c r="G643" s="1">
        <v>0.125</v>
      </c>
      <c r="H643" s="17">
        <f t="shared" si="60"/>
        <v>125</v>
      </c>
      <c r="I643" s="1">
        <f t="shared" ref="I643:I706" si="61">+$O$2*E643^$O$3</f>
        <v>140.16614546569414</v>
      </c>
      <c r="J643" s="1">
        <f t="shared" ref="J643:J706" si="62">+ABS(H643-I643)</f>
        <v>15.166145465694143</v>
      </c>
      <c r="K643" s="1">
        <f t="shared" ref="K643:K706" si="63">0.0864*I643*E643</f>
        <v>520.13974588573512</v>
      </c>
      <c r="L643" s="1">
        <f t="shared" ref="L643:L706" si="64">0.0864*H643*E643</f>
        <v>463.86000000000007</v>
      </c>
      <c r="M643" s="1">
        <f t="shared" ref="M643:M706" si="65">ABS(L643-K643)</f>
        <v>56.279745885735053</v>
      </c>
    </row>
    <row r="644" spans="1:13" x14ac:dyDescent="0.25">
      <c r="A644" s="1">
        <v>643</v>
      </c>
      <c r="B644" s="1" t="s">
        <v>57</v>
      </c>
      <c r="C644" s="1" t="s">
        <v>16</v>
      </c>
      <c r="D644" s="1">
        <v>19961008</v>
      </c>
      <c r="E644" s="19">
        <v>30.68</v>
      </c>
      <c r="F644" s="1">
        <v>3.6920000000000002</v>
      </c>
      <c r="G644" s="1">
        <v>0.12</v>
      </c>
      <c r="H644" s="17">
        <f t="shared" si="60"/>
        <v>120</v>
      </c>
      <c r="I644" s="1">
        <f t="shared" si="61"/>
        <v>107.80045485773311</v>
      </c>
      <c r="J644" s="1">
        <f t="shared" si="62"/>
        <v>12.199545142266885</v>
      </c>
      <c r="K644" s="1">
        <f t="shared" si="63"/>
        <v>285.75227131504579</v>
      </c>
      <c r="L644" s="1">
        <f t="shared" si="64"/>
        <v>318.09023999999999</v>
      </c>
      <c r="M644" s="1">
        <f t="shared" si="65"/>
        <v>32.337968684954205</v>
      </c>
    </row>
    <row r="645" spans="1:13" x14ac:dyDescent="0.25">
      <c r="A645" s="1">
        <v>644</v>
      </c>
      <c r="B645" s="1" t="s">
        <v>57</v>
      </c>
      <c r="C645" s="1" t="s">
        <v>16</v>
      </c>
      <c r="D645" s="1">
        <v>19730804</v>
      </c>
      <c r="E645" s="19">
        <v>50.72</v>
      </c>
      <c r="F645" s="1">
        <v>1.76</v>
      </c>
      <c r="G645" s="1">
        <v>0.12</v>
      </c>
      <c r="H645" s="17">
        <f t="shared" si="60"/>
        <v>120</v>
      </c>
      <c r="I645" s="1">
        <f t="shared" si="61"/>
        <v>159.58811931940323</v>
      </c>
      <c r="J645" s="1">
        <f t="shared" si="62"/>
        <v>39.588119319403233</v>
      </c>
      <c r="K645" s="1">
        <f t="shared" si="63"/>
        <v>699.34833318644337</v>
      </c>
      <c r="L645" s="1">
        <f t="shared" si="64"/>
        <v>525.86496</v>
      </c>
      <c r="M645" s="1">
        <f t="shared" si="65"/>
        <v>173.48337318644337</v>
      </c>
    </row>
    <row r="646" spans="1:13" x14ac:dyDescent="0.25">
      <c r="A646" s="1">
        <v>645</v>
      </c>
      <c r="B646" s="1" t="s">
        <v>57</v>
      </c>
      <c r="C646" s="1" t="s">
        <v>16</v>
      </c>
      <c r="D646" s="1">
        <v>20040713</v>
      </c>
      <c r="E646" s="19">
        <v>66.918999999999997</v>
      </c>
      <c r="F646" s="1">
        <v>7.7770000000000001</v>
      </c>
      <c r="G646" s="1">
        <v>0.11600000000000001</v>
      </c>
      <c r="H646" s="17">
        <f t="shared" si="60"/>
        <v>116</v>
      </c>
      <c r="I646" s="1">
        <f t="shared" si="61"/>
        <v>198.12416945863498</v>
      </c>
      <c r="J646" s="1">
        <f t="shared" si="62"/>
        <v>82.124169458634981</v>
      </c>
      <c r="K646" s="1">
        <f t="shared" si="63"/>
        <v>1145.514639974607</v>
      </c>
      <c r="L646" s="1">
        <f t="shared" si="64"/>
        <v>670.68898560000002</v>
      </c>
      <c r="M646" s="1">
        <f t="shared" si="65"/>
        <v>474.82565437460698</v>
      </c>
    </row>
    <row r="647" spans="1:13" x14ac:dyDescent="0.25">
      <c r="A647" s="1">
        <v>646</v>
      </c>
      <c r="B647" s="1" t="s">
        <v>57</v>
      </c>
      <c r="C647" s="1" t="s">
        <v>16</v>
      </c>
      <c r="D647" s="1">
        <v>19840124</v>
      </c>
      <c r="E647" s="19">
        <v>27.45</v>
      </c>
      <c r="F647" s="1">
        <v>3.0579999999999998</v>
      </c>
      <c r="G647" s="1">
        <v>0.111</v>
      </c>
      <c r="H647" s="17">
        <f t="shared" si="60"/>
        <v>111</v>
      </c>
      <c r="I647" s="1">
        <f t="shared" si="61"/>
        <v>98.836446589715209</v>
      </c>
      <c r="J647" s="1">
        <f t="shared" si="62"/>
        <v>12.163553410284791</v>
      </c>
      <c r="K647" s="1">
        <f t="shared" si="63"/>
        <v>234.40842364789577</v>
      </c>
      <c r="L647" s="1">
        <f t="shared" si="64"/>
        <v>263.25648000000001</v>
      </c>
      <c r="M647" s="1">
        <f t="shared" si="65"/>
        <v>28.848056352104237</v>
      </c>
    </row>
    <row r="648" spans="1:13" x14ac:dyDescent="0.25">
      <c r="A648" s="1">
        <v>647</v>
      </c>
      <c r="B648" s="1" t="s">
        <v>57</v>
      </c>
      <c r="C648" s="1" t="s">
        <v>16</v>
      </c>
      <c r="D648" s="1">
        <v>19870805</v>
      </c>
      <c r="E648" s="19">
        <v>55.57</v>
      </c>
      <c r="F648" s="1">
        <v>6.0880000000000001</v>
      </c>
      <c r="G648" s="1">
        <v>0.11</v>
      </c>
      <c r="H648" s="17">
        <f t="shared" si="60"/>
        <v>110</v>
      </c>
      <c r="I648" s="1">
        <f t="shared" si="61"/>
        <v>171.37683568726379</v>
      </c>
      <c r="J648" s="1">
        <f t="shared" si="62"/>
        <v>61.376835687263792</v>
      </c>
      <c r="K648" s="1">
        <f t="shared" si="63"/>
        <v>822.82268958980399</v>
      </c>
      <c r="L648" s="1">
        <f t="shared" si="64"/>
        <v>528.13728000000003</v>
      </c>
      <c r="M648" s="1">
        <f t="shared" si="65"/>
        <v>294.68540958980395</v>
      </c>
    </row>
    <row r="649" spans="1:13" x14ac:dyDescent="0.25">
      <c r="A649" s="1">
        <v>648</v>
      </c>
      <c r="B649" s="1" t="s">
        <v>57</v>
      </c>
      <c r="C649" s="1" t="s">
        <v>16</v>
      </c>
      <c r="D649" s="1">
        <v>19860418</v>
      </c>
      <c r="E649" s="19">
        <v>68.47</v>
      </c>
      <c r="F649" s="1">
        <v>7.4450000000000003</v>
      </c>
      <c r="G649" s="1">
        <v>0.109</v>
      </c>
      <c r="H649" s="17">
        <f t="shared" si="60"/>
        <v>109</v>
      </c>
      <c r="I649" s="1">
        <f t="shared" si="61"/>
        <v>201.69871433328797</v>
      </c>
      <c r="J649" s="1">
        <f t="shared" si="62"/>
        <v>92.698714333287967</v>
      </c>
      <c r="K649" s="1">
        <f t="shared" si="63"/>
        <v>1193.2108678425798</v>
      </c>
      <c r="L649" s="1">
        <f t="shared" si="64"/>
        <v>644.82307200000002</v>
      </c>
      <c r="M649" s="1">
        <f t="shared" si="65"/>
        <v>548.38779584257975</v>
      </c>
    </row>
    <row r="650" spans="1:13" x14ac:dyDescent="0.25">
      <c r="A650" s="1">
        <v>649</v>
      </c>
      <c r="B650" s="1" t="s">
        <v>57</v>
      </c>
      <c r="C650" s="1" t="s">
        <v>16</v>
      </c>
      <c r="D650" s="1">
        <v>19950829</v>
      </c>
      <c r="E650" s="19">
        <v>52.08</v>
      </c>
      <c r="F650" s="1">
        <v>5.6120000000000001</v>
      </c>
      <c r="G650" s="1">
        <v>0.108</v>
      </c>
      <c r="H650" s="17">
        <f t="shared" si="60"/>
        <v>108</v>
      </c>
      <c r="I650" s="1">
        <f t="shared" si="61"/>
        <v>162.9178624786656</v>
      </c>
      <c r="J650" s="1">
        <f t="shared" si="62"/>
        <v>54.917862478665597</v>
      </c>
      <c r="K650" s="1">
        <f t="shared" si="63"/>
        <v>733.08346080960132</v>
      </c>
      <c r="L650" s="1">
        <f t="shared" si="64"/>
        <v>485.96889600000003</v>
      </c>
      <c r="M650" s="1">
        <f t="shared" si="65"/>
        <v>247.11456480960129</v>
      </c>
    </row>
    <row r="651" spans="1:13" x14ac:dyDescent="0.25">
      <c r="A651" s="1">
        <v>650</v>
      </c>
      <c r="B651" s="1" t="s">
        <v>57</v>
      </c>
      <c r="C651" s="1" t="s">
        <v>16</v>
      </c>
      <c r="D651" s="1">
        <v>19830501</v>
      </c>
      <c r="E651" s="19">
        <v>33.49</v>
      </c>
      <c r="F651" s="1">
        <v>3.41</v>
      </c>
      <c r="G651" s="1">
        <v>0.10199999999999999</v>
      </c>
      <c r="H651" s="17">
        <f t="shared" si="60"/>
        <v>102</v>
      </c>
      <c r="I651" s="1">
        <f t="shared" si="61"/>
        <v>115.43099924747074</v>
      </c>
      <c r="J651" s="1">
        <f t="shared" si="62"/>
        <v>13.430999247470737</v>
      </c>
      <c r="K651" s="1">
        <f t="shared" si="63"/>
        <v>334.00375183852952</v>
      </c>
      <c r="L651" s="1">
        <f t="shared" si="64"/>
        <v>295.14067200000005</v>
      </c>
      <c r="M651" s="1">
        <f t="shared" si="65"/>
        <v>38.863079838529472</v>
      </c>
    </row>
    <row r="652" spans="1:13" x14ac:dyDescent="0.25">
      <c r="A652" s="1">
        <v>651</v>
      </c>
      <c r="B652" s="1" t="s">
        <v>57</v>
      </c>
      <c r="C652" s="1" t="s">
        <v>16</v>
      </c>
      <c r="D652" s="1">
        <v>19970423</v>
      </c>
      <c r="E652" s="19">
        <v>37.909999999999997</v>
      </c>
      <c r="F652" s="1">
        <v>3.79</v>
      </c>
      <c r="G652" s="1">
        <v>0.1</v>
      </c>
      <c r="H652" s="17">
        <f t="shared" si="60"/>
        <v>100</v>
      </c>
      <c r="I652" s="1">
        <f t="shared" si="61"/>
        <v>127.15637177346638</v>
      </c>
      <c r="J652" s="1">
        <f t="shared" si="62"/>
        <v>27.156371773466375</v>
      </c>
      <c r="K652" s="1">
        <f t="shared" si="63"/>
        <v>416.49103185973433</v>
      </c>
      <c r="L652" s="1">
        <f t="shared" si="64"/>
        <v>327.54239999999999</v>
      </c>
      <c r="M652" s="1">
        <f t="shared" si="65"/>
        <v>88.948631859734348</v>
      </c>
    </row>
    <row r="653" spans="1:13" x14ac:dyDescent="0.25">
      <c r="A653" s="1">
        <v>652</v>
      </c>
      <c r="B653" s="1" t="s">
        <v>57</v>
      </c>
      <c r="C653" s="1" t="s">
        <v>16</v>
      </c>
      <c r="D653" s="1">
        <v>19821108</v>
      </c>
      <c r="E653" s="19">
        <v>36.67</v>
      </c>
      <c r="F653" s="1">
        <v>3.64</v>
      </c>
      <c r="G653" s="1">
        <v>9.9000000000000005E-2</v>
      </c>
      <c r="H653" s="17">
        <f t="shared" si="60"/>
        <v>99</v>
      </c>
      <c r="I653" s="1">
        <f t="shared" si="61"/>
        <v>123.89874525225567</v>
      </c>
      <c r="J653" s="1">
        <f t="shared" si="62"/>
        <v>24.898745252255665</v>
      </c>
      <c r="K653" s="1">
        <f t="shared" si="63"/>
        <v>392.54690779777866</v>
      </c>
      <c r="L653" s="1">
        <f t="shared" si="64"/>
        <v>313.66051200000004</v>
      </c>
      <c r="M653" s="1">
        <f t="shared" si="65"/>
        <v>78.886395797778619</v>
      </c>
    </row>
    <row r="654" spans="1:13" x14ac:dyDescent="0.25">
      <c r="A654" s="1">
        <v>653</v>
      </c>
      <c r="B654" s="1" t="s">
        <v>57</v>
      </c>
      <c r="C654" s="1" t="s">
        <v>16</v>
      </c>
      <c r="D654" s="1">
        <v>19850918</v>
      </c>
      <c r="E654" s="19">
        <v>43.92</v>
      </c>
      <c r="F654" s="1">
        <v>4.3579999999999997</v>
      </c>
      <c r="G654" s="1">
        <v>9.9000000000000005E-2</v>
      </c>
      <c r="H654" s="17">
        <f t="shared" si="60"/>
        <v>99</v>
      </c>
      <c r="I654" s="1">
        <f t="shared" si="61"/>
        <v>142.63048452437039</v>
      </c>
      <c r="J654" s="1">
        <f t="shared" si="62"/>
        <v>43.630484524370388</v>
      </c>
      <c r="K654" s="1">
        <f t="shared" si="63"/>
        <v>541.23818805881399</v>
      </c>
      <c r="L654" s="1">
        <f t="shared" si="64"/>
        <v>375.67411200000009</v>
      </c>
      <c r="M654" s="1">
        <f t="shared" si="65"/>
        <v>165.5640760588139</v>
      </c>
    </row>
    <row r="655" spans="1:13" x14ac:dyDescent="0.25">
      <c r="A655" s="1">
        <v>654</v>
      </c>
      <c r="B655" s="1" t="s">
        <v>57</v>
      </c>
      <c r="C655" s="1" t="s">
        <v>16</v>
      </c>
      <c r="D655" s="1">
        <v>20100209</v>
      </c>
      <c r="E655" s="19">
        <v>32.993000000000002</v>
      </c>
      <c r="F655" s="1">
        <v>3.2389999999999999</v>
      </c>
      <c r="G655" s="1">
        <v>9.8000000000000004E-2</v>
      </c>
      <c r="H655" s="17">
        <f t="shared" si="60"/>
        <v>98</v>
      </c>
      <c r="I655" s="1">
        <f t="shared" si="61"/>
        <v>114.09196296638679</v>
      </c>
      <c r="J655" s="1">
        <f t="shared" si="62"/>
        <v>16.091962966386788</v>
      </c>
      <c r="K655" s="1">
        <f t="shared" si="63"/>
        <v>325.23000199055997</v>
      </c>
      <c r="L655" s="1">
        <f t="shared" si="64"/>
        <v>279.35832960000005</v>
      </c>
      <c r="M655" s="1">
        <f t="shared" si="65"/>
        <v>45.871672390559922</v>
      </c>
    </row>
    <row r="656" spans="1:13" x14ac:dyDescent="0.25">
      <c r="A656" s="1">
        <v>655</v>
      </c>
      <c r="B656" s="1" t="s">
        <v>57</v>
      </c>
      <c r="C656" s="1" t="s">
        <v>16</v>
      </c>
      <c r="D656" s="1">
        <v>19761024</v>
      </c>
      <c r="E656" s="19">
        <v>23.431000000000001</v>
      </c>
      <c r="F656" s="1">
        <v>2.1960000000000002</v>
      </c>
      <c r="G656" s="1">
        <v>9.4E-2</v>
      </c>
      <c r="H656" s="17">
        <f t="shared" si="60"/>
        <v>94</v>
      </c>
      <c r="I656" s="1">
        <f t="shared" si="61"/>
        <v>87.35010535868993</v>
      </c>
      <c r="J656" s="1">
        <f t="shared" si="62"/>
        <v>6.6498946413100697</v>
      </c>
      <c r="K656" s="1">
        <f t="shared" si="63"/>
        <v>176.83490753217768</v>
      </c>
      <c r="L656" s="1">
        <f t="shared" si="64"/>
        <v>190.29720960000003</v>
      </c>
      <c r="M656" s="1">
        <f t="shared" si="65"/>
        <v>13.46230206782235</v>
      </c>
    </row>
    <row r="657" spans="1:13" x14ac:dyDescent="0.25">
      <c r="A657" s="1">
        <v>656</v>
      </c>
      <c r="B657" s="1" t="s">
        <v>57</v>
      </c>
      <c r="C657" s="1" t="s">
        <v>16</v>
      </c>
      <c r="D657" s="1">
        <v>19960415</v>
      </c>
      <c r="E657" s="19">
        <v>35.17</v>
      </c>
      <c r="F657" s="1">
        <v>3.3170000000000002</v>
      </c>
      <c r="G657" s="1">
        <v>9.4E-2</v>
      </c>
      <c r="H657" s="17">
        <f t="shared" si="60"/>
        <v>94</v>
      </c>
      <c r="I657" s="1">
        <f t="shared" si="61"/>
        <v>119.92551449315513</v>
      </c>
      <c r="J657" s="1">
        <f t="shared" si="62"/>
        <v>25.925514493155134</v>
      </c>
      <c r="K657" s="1">
        <f t="shared" si="63"/>
        <v>364.41622178417663</v>
      </c>
      <c r="L657" s="1">
        <f t="shared" si="64"/>
        <v>285.63667200000003</v>
      </c>
      <c r="M657" s="1">
        <f t="shared" si="65"/>
        <v>78.779549784176595</v>
      </c>
    </row>
    <row r="658" spans="1:13" x14ac:dyDescent="0.25">
      <c r="A658" s="1">
        <v>657</v>
      </c>
      <c r="B658" s="1" t="s">
        <v>57</v>
      </c>
      <c r="C658" s="1" t="s">
        <v>16</v>
      </c>
      <c r="D658" s="1">
        <v>19890225</v>
      </c>
      <c r="E658" s="19">
        <v>54.97</v>
      </c>
      <c r="F658" s="1">
        <v>5.1449999999999996</v>
      </c>
      <c r="G658" s="1">
        <v>9.4E-2</v>
      </c>
      <c r="H658" s="17">
        <f t="shared" si="60"/>
        <v>94</v>
      </c>
      <c r="I658" s="1">
        <f t="shared" si="61"/>
        <v>169.93107280766498</v>
      </c>
      <c r="J658" s="1">
        <f t="shared" si="62"/>
        <v>75.931072807664975</v>
      </c>
      <c r="K658" s="1">
        <f t="shared" si="63"/>
        <v>807.07199664130644</v>
      </c>
      <c r="L658" s="1">
        <f t="shared" si="64"/>
        <v>446.44435200000004</v>
      </c>
      <c r="M658" s="1">
        <f t="shared" si="65"/>
        <v>360.6276446413064</v>
      </c>
    </row>
    <row r="659" spans="1:13" x14ac:dyDescent="0.25">
      <c r="A659" s="1">
        <v>658</v>
      </c>
      <c r="B659" s="1" t="s">
        <v>57</v>
      </c>
      <c r="C659" s="1" t="s">
        <v>16</v>
      </c>
      <c r="D659" s="1">
        <v>19880928</v>
      </c>
      <c r="E659" s="19">
        <v>45.29</v>
      </c>
      <c r="F659" s="1">
        <v>4.1710000000000003</v>
      </c>
      <c r="G659" s="1">
        <v>9.1999999999999998E-2</v>
      </c>
      <c r="H659" s="17">
        <f t="shared" si="60"/>
        <v>92</v>
      </c>
      <c r="I659" s="1">
        <f t="shared" si="61"/>
        <v>146.09080599935987</v>
      </c>
      <c r="J659" s="1">
        <f t="shared" si="62"/>
        <v>54.090805999359873</v>
      </c>
      <c r="K659" s="1">
        <f t="shared" si="63"/>
        <v>571.66150496063119</v>
      </c>
      <c r="L659" s="1">
        <f t="shared" si="64"/>
        <v>360.00115199999999</v>
      </c>
      <c r="M659" s="1">
        <f t="shared" si="65"/>
        <v>211.6603529606312</v>
      </c>
    </row>
    <row r="660" spans="1:13" x14ac:dyDescent="0.25">
      <c r="A660" s="1">
        <v>659</v>
      </c>
      <c r="B660" s="1" t="s">
        <v>57</v>
      </c>
      <c r="C660" s="1" t="s">
        <v>16</v>
      </c>
      <c r="D660" s="1">
        <v>19941213</v>
      </c>
      <c r="E660" s="19">
        <v>30.86</v>
      </c>
      <c r="F660" s="1">
        <v>2.7930000000000001</v>
      </c>
      <c r="G660" s="1">
        <v>9.0999999999999998E-2</v>
      </c>
      <c r="H660" s="17">
        <f t="shared" si="60"/>
        <v>91</v>
      </c>
      <c r="I660" s="1">
        <f t="shared" si="61"/>
        <v>108.29371475436324</v>
      </c>
      <c r="J660" s="1">
        <f t="shared" si="62"/>
        <v>17.293714754363236</v>
      </c>
      <c r="K660" s="1">
        <f t="shared" si="63"/>
        <v>288.74396482441767</v>
      </c>
      <c r="L660" s="1">
        <f t="shared" si="64"/>
        <v>242.63366400000001</v>
      </c>
      <c r="M660" s="1">
        <f t="shared" si="65"/>
        <v>46.110300824417664</v>
      </c>
    </row>
    <row r="661" spans="1:13" x14ac:dyDescent="0.25">
      <c r="A661" s="1">
        <v>660</v>
      </c>
      <c r="B661" s="1" t="s">
        <v>57</v>
      </c>
      <c r="C661" s="1" t="s">
        <v>16</v>
      </c>
      <c r="D661" s="1">
        <v>19950912</v>
      </c>
      <c r="E661" s="19">
        <v>43.63</v>
      </c>
      <c r="F661" s="1">
        <v>3.9689999999999999</v>
      </c>
      <c r="G661" s="1">
        <v>9.0999999999999998E-2</v>
      </c>
      <c r="H661" s="17">
        <f t="shared" si="60"/>
        <v>91</v>
      </c>
      <c r="I661" s="1">
        <f t="shared" si="61"/>
        <v>141.89498756471116</v>
      </c>
      <c r="J661" s="1">
        <f t="shared" si="62"/>
        <v>50.894987564711158</v>
      </c>
      <c r="K661" s="1">
        <f t="shared" si="63"/>
        <v>534.89188576353729</v>
      </c>
      <c r="L661" s="1">
        <f t="shared" si="64"/>
        <v>343.03651200000002</v>
      </c>
      <c r="M661" s="1">
        <f t="shared" si="65"/>
        <v>191.85537376353727</v>
      </c>
    </row>
    <row r="662" spans="1:13" x14ac:dyDescent="0.25">
      <c r="A662" s="1">
        <v>661</v>
      </c>
      <c r="B662" s="1" t="s">
        <v>57</v>
      </c>
      <c r="C662" s="1" t="s">
        <v>16</v>
      </c>
      <c r="D662" s="1">
        <v>19990615</v>
      </c>
      <c r="E662" s="19">
        <v>68.718000000000004</v>
      </c>
      <c r="F662" s="1">
        <v>6.2770000000000001</v>
      </c>
      <c r="G662" s="1">
        <v>9.0999999999999998E-2</v>
      </c>
      <c r="H662" s="17">
        <f t="shared" si="60"/>
        <v>91</v>
      </c>
      <c r="I662" s="1">
        <f t="shared" si="61"/>
        <v>202.26861510495462</v>
      </c>
      <c r="J662" s="1">
        <f t="shared" si="62"/>
        <v>111.26861510495462</v>
      </c>
      <c r="K662" s="1">
        <f t="shared" si="63"/>
        <v>1200.9163414563884</v>
      </c>
      <c r="L662" s="1">
        <f t="shared" si="64"/>
        <v>540.28840320000006</v>
      </c>
      <c r="M662" s="1">
        <f t="shared" si="65"/>
        <v>660.62793825638835</v>
      </c>
    </row>
    <row r="663" spans="1:13" x14ac:dyDescent="0.25">
      <c r="A663" s="1">
        <v>662</v>
      </c>
      <c r="B663" s="1" t="s">
        <v>57</v>
      </c>
      <c r="C663" s="1" t="s">
        <v>16</v>
      </c>
      <c r="D663" s="1">
        <v>19950725</v>
      </c>
      <c r="E663" s="19">
        <v>50.6</v>
      </c>
      <c r="F663" s="1">
        <v>4.5759999999999996</v>
      </c>
      <c r="G663" s="1">
        <v>0.09</v>
      </c>
      <c r="H663" s="17">
        <f t="shared" si="60"/>
        <v>90</v>
      </c>
      <c r="I663" s="1">
        <f t="shared" si="61"/>
        <v>159.29338362608468</v>
      </c>
      <c r="J663" s="1">
        <f t="shared" si="62"/>
        <v>69.293383626084676</v>
      </c>
      <c r="K663" s="1">
        <f t="shared" si="63"/>
        <v>696.40518627186214</v>
      </c>
      <c r="L663" s="1">
        <f t="shared" si="64"/>
        <v>393.46560000000005</v>
      </c>
      <c r="M663" s="1">
        <f t="shared" si="65"/>
        <v>302.93958627186208</v>
      </c>
    </row>
    <row r="664" spans="1:13" x14ac:dyDescent="0.25">
      <c r="A664" s="1">
        <v>663</v>
      </c>
      <c r="B664" s="1" t="s">
        <v>57</v>
      </c>
      <c r="C664" s="1" t="s">
        <v>16</v>
      </c>
      <c r="D664" s="1">
        <v>19950815</v>
      </c>
      <c r="E664" s="19">
        <v>59.71</v>
      </c>
      <c r="F664" s="1">
        <v>5.1040000000000001</v>
      </c>
      <c r="G664" s="1">
        <v>8.5000000000000006E-2</v>
      </c>
      <c r="H664" s="17">
        <f t="shared" si="60"/>
        <v>85</v>
      </c>
      <c r="I664" s="1">
        <f t="shared" si="61"/>
        <v>181.26159967715816</v>
      </c>
      <c r="J664" s="1">
        <f t="shared" si="62"/>
        <v>96.261599677158159</v>
      </c>
      <c r="K664" s="1">
        <f t="shared" si="63"/>
        <v>935.11844208487707</v>
      </c>
      <c r="L664" s="1">
        <f t="shared" si="64"/>
        <v>438.51024000000001</v>
      </c>
      <c r="M664" s="1">
        <f t="shared" si="65"/>
        <v>496.60820208487706</v>
      </c>
    </row>
    <row r="665" spans="1:13" x14ac:dyDescent="0.25">
      <c r="A665" s="1">
        <v>664</v>
      </c>
      <c r="B665" s="1" t="s">
        <v>57</v>
      </c>
      <c r="C665" s="1" t="s">
        <v>16</v>
      </c>
      <c r="D665" s="1">
        <v>19810409</v>
      </c>
      <c r="E665" s="19">
        <v>48.12</v>
      </c>
      <c r="F665" s="1">
        <v>3.9129999999999998</v>
      </c>
      <c r="G665" s="1">
        <v>8.1000000000000003E-2</v>
      </c>
      <c r="H665" s="17">
        <f t="shared" si="60"/>
        <v>81</v>
      </c>
      <c r="I665" s="1">
        <f t="shared" si="61"/>
        <v>153.16713427870206</v>
      </c>
      <c r="J665" s="1">
        <f t="shared" si="62"/>
        <v>72.167134278702065</v>
      </c>
      <c r="K665" s="1">
        <f t="shared" si="63"/>
        <v>636.80277612883481</v>
      </c>
      <c r="L665" s="1">
        <f t="shared" si="64"/>
        <v>336.76300800000001</v>
      </c>
      <c r="M665" s="1">
        <f t="shared" si="65"/>
        <v>300.03976812883479</v>
      </c>
    </row>
    <row r="666" spans="1:13" x14ac:dyDescent="0.25">
      <c r="A666" s="1">
        <v>665</v>
      </c>
      <c r="B666" s="1" t="s">
        <v>57</v>
      </c>
      <c r="C666" s="1" t="s">
        <v>16</v>
      </c>
      <c r="D666" s="1">
        <v>19950605</v>
      </c>
      <c r="E666" s="19">
        <v>44.81</v>
      </c>
      <c r="F666" s="1">
        <v>3.5750000000000002</v>
      </c>
      <c r="G666" s="1">
        <v>0.08</v>
      </c>
      <c r="H666" s="17">
        <f t="shared" si="60"/>
        <v>80</v>
      </c>
      <c r="I666" s="1">
        <f t="shared" si="61"/>
        <v>144.88108186421252</v>
      </c>
      <c r="J666" s="1">
        <f t="shared" si="62"/>
        <v>64.881081864212518</v>
      </c>
      <c r="K666" s="1">
        <f t="shared" si="63"/>
        <v>560.91927844817542</v>
      </c>
      <c r="L666" s="1">
        <f t="shared" si="64"/>
        <v>309.72672000000006</v>
      </c>
      <c r="M666" s="1">
        <f t="shared" si="65"/>
        <v>251.19255844817536</v>
      </c>
    </row>
    <row r="667" spans="1:13" x14ac:dyDescent="0.25">
      <c r="A667" s="1">
        <v>666</v>
      </c>
      <c r="B667" s="1" t="s">
        <v>57</v>
      </c>
      <c r="C667" s="1" t="s">
        <v>16</v>
      </c>
      <c r="D667" s="1">
        <v>19960129</v>
      </c>
      <c r="E667" s="19">
        <v>40.119999999999997</v>
      </c>
      <c r="F667" s="1">
        <v>3.177</v>
      </c>
      <c r="G667" s="1">
        <v>7.9000000000000001E-2</v>
      </c>
      <c r="H667" s="17">
        <f t="shared" si="60"/>
        <v>79</v>
      </c>
      <c r="I667" s="1">
        <f t="shared" si="61"/>
        <v>132.90506722071964</v>
      </c>
      <c r="J667" s="1">
        <f t="shared" si="62"/>
        <v>53.905067220719644</v>
      </c>
      <c r="K667" s="1">
        <f t="shared" si="63"/>
        <v>460.69787205175146</v>
      </c>
      <c r="L667" s="1">
        <f t="shared" si="64"/>
        <v>273.84307200000001</v>
      </c>
      <c r="M667" s="1">
        <f t="shared" si="65"/>
        <v>186.85480005175145</v>
      </c>
    </row>
    <row r="668" spans="1:13" x14ac:dyDescent="0.25">
      <c r="A668" s="1">
        <v>667</v>
      </c>
      <c r="B668" s="1" t="s">
        <v>57</v>
      </c>
      <c r="C668" s="1" t="s">
        <v>16</v>
      </c>
      <c r="D668" s="1">
        <v>20010326</v>
      </c>
      <c r="E668" s="19">
        <v>32.6</v>
      </c>
      <c r="F668" s="1">
        <v>2.5470000000000002</v>
      </c>
      <c r="G668" s="1">
        <v>7.8E-2</v>
      </c>
      <c r="H668" s="17">
        <f t="shared" si="60"/>
        <v>78</v>
      </c>
      <c r="I668" s="1">
        <f t="shared" si="61"/>
        <v>113.02998999786367</v>
      </c>
      <c r="J668" s="1">
        <f t="shared" si="62"/>
        <v>35.029989997863666</v>
      </c>
      <c r="K668" s="1">
        <f t="shared" si="63"/>
        <v>318.36479102758273</v>
      </c>
      <c r="L668" s="1">
        <f t="shared" si="64"/>
        <v>219.69792000000001</v>
      </c>
      <c r="M668" s="1">
        <f t="shared" si="65"/>
        <v>98.666871027582715</v>
      </c>
    </row>
    <row r="669" spans="1:13" x14ac:dyDescent="0.25">
      <c r="A669" s="1">
        <v>668</v>
      </c>
      <c r="B669" s="1" t="s">
        <v>57</v>
      </c>
      <c r="C669" s="1" t="s">
        <v>16</v>
      </c>
      <c r="D669" s="1">
        <v>19970225</v>
      </c>
      <c r="E669" s="19">
        <v>52.4</v>
      </c>
      <c r="F669" s="1">
        <v>4.048</v>
      </c>
      <c r="G669" s="1">
        <v>7.6999999999999999E-2</v>
      </c>
      <c r="H669" s="17">
        <f t="shared" si="60"/>
        <v>77</v>
      </c>
      <c r="I669" s="1">
        <f t="shared" si="61"/>
        <v>163.69854166214785</v>
      </c>
      <c r="J669" s="1">
        <f t="shared" si="62"/>
        <v>86.698541662147846</v>
      </c>
      <c r="K669" s="1">
        <f t="shared" si="63"/>
        <v>741.12222957954168</v>
      </c>
      <c r="L669" s="1">
        <f t="shared" si="64"/>
        <v>348.60672</v>
      </c>
      <c r="M669" s="1">
        <f t="shared" si="65"/>
        <v>392.51550957954169</v>
      </c>
    </row>
    <row r="670" spans="1:13" x14ac:dyDescent="0.25">
      <c r="A670" s="1">
        <v>669</v>
      </c>
      <c r="B670" s="1" t="s">
        <v>57</v>
      </c>
      <c r="C670" s="1" t="s">
        <v>16</v>
      </c>
      <c r="D670" s="1">
        <v>19940928</v>
      </c>
      <c r="E670" s="19">
        <v>34.76</v>
      </c>
      <c r="F670" s="1">
        <v>2.649</v>
      </c>
      <c r="G670" s="1">
        <v>7.5999999999999998E-2</v>
      </c>
      <c r="H670" s="17">
        <f t="shared" si="60"/>
        <v>76</v>
      </c>
      <c r="I670" s="1">
        <f t="shared" si="61"/>
        <v>118.83307212718148</v>
      </c>
      <c r="J670" s="1">
        <f t="shared" si="62"/>
        <v>42.833072127181481</v>
      </c>
      <c r="K670" s="1">
        <f t="shared" si="63"/>
        <v>356.88708752896758</v>
      </c>
      <c r="L670" s="1">
        <f t="shared" si="64"/>
        <v>228.248064</v>
      </c>
      <c r="M670" s="1">
        <f t="shared" si="65"/>
        <v>128.63902352896758</v>
      </c>
    </row>
    <row r="671" spans="1:13" x14ac:dyDescent="0.25">
      <c r="A671" s="1">
        <v>670</v>
      </c>
      <c r="B671" s="1" t="s">
        <v>57</v>
      </c>
      <c r="C671" s="1" t="s">
        <v>16</v>
      </c>
      <c r="D671" s="1">
        <v>20010719</v>
      </c>
      <c r="E671" s="19">
        <v>23.239000000000001</v>
      </c>
      <c r="F671" s="1">
        <v>1.722</v>
      </c>
      <c r="G671" s="1">
        <v>7.3999999999999996E-2</v>
      </c>
      <c r="H671" s="17">
        <f t="shared" si="60"/>
        <v>74</v>
      </c>
      <c r="I671" s="1">
        <f t="shared" si="61"/>
        <v>86.79101374546282</v>
      </c>
      <c r="J671" s="1">
        <f t="shared" si="62"/>
        <v>12.79101374546282</v>
      </c>
      <c r="K671" s="1">
        <f t="shared" si="63"/>
        <v>174.26330223242203</v>
      </c>
      <c r="L671" s="1">
        <f t="shared" si="64"/>
        <v>148.58087040000001</v>
      </c>
      <c r="M671" s="1">
        <f t="shared" si="65"/>
        <v>25.682431832422026</v>
      </c>
    </row>
    <row r="672" spans="1:13" x14ac:dyDescent="0.25">
      <c r="A672" s="1">
        <v>671</v>
      </c>
      <c r="B672" s="1" t="s">
        <v>57</v>
      </c>
      <c r="C672" s="1" t="s">
        <v>16</v>
      </c>
      <c r="D672" s="1">
        <v>19920317</v>
      </c>
      <c r="E672" s="19">
        <v>52.94</v>
      </c>
      <c r="F672" s="1">
        <v>3.899</v>
      </c>
      <c r="G672" s="1">
        <v>7.3999999999999996E-2</v>
      </c>
      <c r="H672" s="17">
        <f t="shared" si="60"/>
        <v>74</v>
      </c>
      <c r="I672" s="1">
        <f t="shared" si="61"/>
        <v>165.01356935717763</v>
      </c>
      <c r="J672" s="1">
        <f t="shared" si="62"/>
        <v>91.01356935717763</v>
      </c>
      <c r="K672" s="1">
        <f t="shared" si="63"/>
        <v>754.77470645684025</v>
      </c>
      <c r="L672" s="1">
        <f t="shared" si="64"/>
        <v>338.47718400000002</v>
      </c>
      <c r="M672" s="1">
        <f t="shared" si="65"/>
        <v>416.29752245684023</v>
      </c>
    </row>
    <row r="673" spans="1:13" x14ac:dyDescent="0.25">
      <c r="A673" s="1">
        <v>672</v>
      </c>
      <c r="B673" s="1" t="s">
        <v>57</v>
      </c>
      <c r="C673" s="1" t="s">
        <v>16</v>
      </c>
      <c r="D673" s="1">
        <v>19900214</v>
      </c>
      <c r="E673" s="19">
        <v>15.37</v>
      </c>
      <c r="F673" s="1">
        <v>1.127</v>
      </c>
      <c r="G673" s="1">
        <v>7.2999999999999995E-2</v>
      </c>
      <c r="H673" s="17">
        <f t="shared" si="60"/>
        <v>73</v>
      </c>
      <c r="I673" s="1">
        <f t="shared" si="61"/>
        <v>62.857768661009345</v>
      </c>
      <c r="J673" s="1">
        <f t="shared" si="62"/>
        <v>10.142231338990655</v>
      </c>
      <c r="K673" s="1">
        <f t="shared" si="63"/>
        <v>83.473105333223259</v>
      </c>
      <c r="L673" s="1">
        <f t="shared" si="64"/>
        <v>96.941663999999989</v>
      </c>
      <c r="M673" s="1">
        <f t="shared" si="65"/>
        <v>13.46855866677673</v>
      </c>
    </row>
    <row r="674" spans="1:13" x14ac:dyDescent="0.25">
      <c r="A674" s="1">
        <v>673</v>
      </c>
      <c r="B674" s="1" t="s">
        <v>57</v>
      </c>
      <c r="C674" s="1" t="s">
        <v>16</v>
      </c>
      <c r="D674" s="1">
        <v>19940524</v>
      </c>
      <c r="E674" s="19">
        <v>43.45</v>
      </c>
      <c r="F674" s="1">
        <v>3.169</v>
      </c>
      <c r="G674" s="1">
        <v>7.2999999999999995E-2</v>
      </c>
      <c r="H674" s="17">
        <f t="shared" si="60"/>
        <v>73</v>
      </c>
      <c r="I674" s="1">
        <f t="shared" si="61"/>
        <v>141.4379323959526</v>
      </c>
      <c r="J674" s="1">
        <f t="shared" si="62"/>
        <v>68.4379323959526</v>
      </c>
      <c r="K674" s="1">
        <f t="shared" si="63"/>
        <v>530.96931324899776</v>
      </c>
      <c r="L674" s="1">
        <f t="shared" si="64"/>
        <v>274.04784000000001</v>
      </c>
      <c r="M674" s="1">
        <f t="shared" si="65"/>
        <v>256.92147324899776</v>
      </c>
    </row>
    <row r="675" spans="1:13" x14ac:dyDescent="0.25">
      <c r="A675" s="1">
        <v>674</v>
      </c>
      <c r="B675" s="1" t="s">
        <v>57</v>
      </c>
      <c r="C675" s="1" t="s">
        <v>16</v>
      </c>
      <c r="D675" s="1">
        <v>19880411</v>
      </c>
      <c r="E675" s="19">
        <v>50.67</v>
      </c>
      <c r="F675" s="1">
        <v>3.6259999999999999</v>
      </c>
      <c r="G675" s="1">
        <v>7.1999999999999995E-2</v>
      </c>
      <c r="H675" s="17">
        <f t="shared" si="60"/>
        <v>72</v>
      </c>
      <c r="I675" s="1">
        <f t="shared" si="61"/>
        <v>159.46533141091055</v>
      </c>
      <c r="J675" s="1">
        <f t="shared" si="62"/>
        <v>87.465331410910551</v>
      </c>
      <c r="K675" s="1">
        <f t="shared" si="63"/>
        <v>698.12136079984839</v>
      </c>
      <c r="L675" s="1">
        <f t="shared" si="64"/>
        <v>315.20793600000002</v>
      </c>
      <c r="M675" s="1">
        <f t="shared" si="65"/>
        <v>382.91342479984837</v>
      </c>
    </row>
    <row r="676" spans="1:13" x14ac:dyDescent="0.25">
      <c r="A676" s="1">
        <v>675</v>
      </c>
      <c r="B676" s="1" t="s">
        <v>57</v>
      </c>
      <c r="C676" s="1" t="s">
        <v>16</v>
      </c>
      <c r="D676" s="1">
        <v>19900906</v>
      </c>
      <c r="E676" s="19">
        <v>19.53</v>
      </c>
      <c r="F676" s="1">
        <v>1.3640000000000001</v>
      </c>
      <c r="G676" s="1">
        <v>7.0000000000000007E-2</v>
      </c>
      <c r="H676" s="17">
        <f t="shared" si="60"/>
        <v>70</v>
      </c>
      <c r="I676" s="1">
        <f t="shared" si="61"/>
        <v>75.77792426162533</v>
      </c>
      <c r="J676" s="1">
        <f t="shared" si="62"/>
        <v>5.7779242616253299</v>
      </c>
      <c r="K676" s="1">
        <f t="shared" si="63"/>
        <v>127.8670631756725</v>
      </c>
      <c r="L676" s="1">
        <f t="shared" si="64"/>
        <v>118.11744</v>
      </c>
      <c r="M676" s="1">
        <f t="shared" si="65"/>
        <v>9.7496231756724967</v>
      </c>
    </row>
    <row r="677" spans="1:13" x14ac:dyDescent="0.25">
      <c r="A677" s="1">
        <v>676</v>
      </c>
      <c r="B677" s="1" t="s">
        <v>57</v>
      </c>
      <c r="C677" s="1" t="s">
        <v>16</v>
      </c>
      <c r="D677" s="1">
        <v>19740716</v>
      </c>
      <c r="E677" s="19">
        <v>27.53</v>
      </c>
      <c r="F677" s="1">
        <v>1.95</v>
      </c>
      <c r="G677" s="1">
        <v>7.0000000000000007E-2</v>
      </c>
      <c r="H677" s="17">
        <f t="shared" si="60"/>
        <v>70</v>
      </c>
      <c r="I677" s="1">
        <f t="shared" si="61"/>
        <v>99.061167347126357</v>
      </c>
      <c r="J677" s="1">
        <f t="shared" si="62"/>
        <v>29.061167347126357</v>
      </c>
      <c r="K677" s="1">
        <f t="shared" si="63"/>
        <v>235.62610016253601</v>
      </c>
      <c r="L677" s="1">
        <f t="shared" si="64"/>
        <v>166.50144</v>
      </c>
      <c r="M677" s="1">
        <f t="shared" si="65"/>
        <v>69.124660162536003</v>
      </c>
    </row>
    <row r="678" spans="1:13" x14ac:dyDescent="0.25">
      <c r="A678" s="1">
        <v>677</v>
      </c>
      <c r="B678" s="1" t="s">
        <v>57</v>
      </c>
      <c r="C678" s="1" t="s">
        <v>16</v>
      </c>
      <c r="D678" s="1">
        <v>19990921</v>
      </c>
      <c r="E678" s="19">
        <v>42.335000000000001</v>
      </c>
      <c r="F678" s="1">
        <v>2.9620000000000002</v>
      </c>
      <c r="G678" s="1">
        <v>7.0000000000000007E-2</v>
      </c>
      <c r="H678" s="17">
        <f t="shared" si="60"/>
        <v>70</v>
      </c>
      <c r="I678" s="1">
        <f t="shared" si="61"/>
        <v>138.5973778666729</v>
      </c>
      <c r="J678" s="1">
        <f t="shared" si="62"/>
        <v>68.5973778666729</v>
      </c>
      <c r="K678" s="1">
        <f t="shared" si="63"/>
        <v>506.95372730755565</v>
      </c>
      <c r="L678" s="1">
        <f t="shared" si="64"/>
        <v>256.04208</v>
      </c>
      <c r="M678" s="1">
        <f t="shared" si="65"/>
        <v>250.91164730755565</v>
      </c>
    </row>
    <row r="679" spans="1:13" x14ac:dyDescent="0.25">
      <c r="A679" s="1">
        <v>678</v>
      </c>
      <c r="B679" s="1" t="s">
        <v>57</v>
      </c>
      <c r="C679" s="1" t="s">
        <v>16</v>
      </c>
      <c r="D679" s="1">
        <v>19870925</v>
      </c>
      <c r="E679" s="19">
        <v>55.05</v>
      </c>
      <c r="F679" s="1">
        <v>3.8260000000000001</v>
      </c>
      <c r="G679" s="1">
        <v>6.9000000000000006E-2</v>
      </c>
      <c r="H679" s="17">
        <f t="shared" si="60"/>
        <v>69</v>
      </c>
      <c r="I679" s="1">
        <f t="shared" si="61"/>
        <v>170.12404065266122</v>
      </c>
      <c r="J679" s="1">
        <f t="shared" si="62"/>
        <v>101.12404065266122</v>
      </c>
      <c r="K679" s="1">
        <f t="shared" si="63"/>
        <v>809.16437703706561</v>
      </c>
      <c r="L679" s="1">
        <f t="shared" si="64"/>
        <v>328.18608</v>
      </c>
      <c r="M679" s="1">
        <f t="shared" si="65"/>
        <v>480.9782970370656</v>
      </c>
    </row>
    <row r="680" spans="1:13" x14ac:dyDescent="0.25">
      <c r="A680" s="1">
        <v>679</v>
      </c>
      <c r="B680" s="1" t="s">
        <v>57</v>
      </c>
      <c r="C680" s="1" t="s">
        <v>16</v>
      </c>
      <c r="D680" s="1">
        <v>19861001</v>
      </c>
      <c r="E680" s="19">
        <v>22.73</v>
      </c>
      <c r="F680" s="1">
        <v>1.534</v>
      </c>
      <c r="G680" s="1">
        <v>6.7000000000000004E-2</v>
      </c>
      <c r="H680" s="17">
        <f t="shared" si="60"/>
        <v>67</v>
      </c>
      <c r="I680" s="1">
        <f t="shared" si="61"/>
        <v>85.303897374160073</v>
      </c>
      <c r="J680" s="1">
        <f t="shared" si="62"/>
        <v>18.303897374160073</v>
      </c>
      <c r="K680" s="1">
        <f t="shared" si="63"/>
        <v>167.52593554398649</v>
      </c>
      <c r="L680" s="1">
        <f t="shared" si="64"/>
        <v>131.57942400000002</v>
      </c>
      <c r="M680" s="1">
        <f t="shared" si="65"/>
        <v>35.946511543986475</v>
      </c>
    </row>
    <row r="681" spans="1:13" x14ac:dyDescent="0.25">
      <c r="A681" s="1">
        <v>680</v>
      </c>
      <c r="B681" s="1" t="s">
        <v>57</v>
      </c>
      <c r="C681" s="1" t="s">
        <v>16</v>
      </c>
      <c r="D681" s="1">
        <v>19900620</v>
      </c>
      <c r="E681" s="19">
        <v>20.99</v>
      </c>
      <c r="F681" s="1">
        <v>1.369</v>
      </c>
      <c r="G681" s="1">
        <v>6.5000000000000002E-2</v>
      </c>
      <c r="H681" s="17">
        <f t="shared" si="60"/>
        <v>65</v>
      </c>
      <c r="I681" s="1">
        <f t="shared" si="61"/>
        <v>80.16359424431586</v>
      </c>
      <c r="J681" s="1">
        <f t="shared" si="62"/>
        <v>15.16359424431586</v>
      </c>
      <c r="K681" s="1">
        <f t="shared" si="63"/>
        <v>145.3795640514596</v>
      </c>
      <c r="L681" s="1">
        <f t="shared" si="64"/>
        <v>117.87984</v>
      </c>
      <c r="M681" s="1">
        <f t="shared" si="65"/>
        <v>27.499724051459594</v>
      </c>
    </row>
    <row r="682" spans="1:13" x14ac:dyDescent="0.25">
      <c r="A682" s="1">
        <v>681</v>
      </c>
      <c r="B682" s="1" t="s">
        <v>57</v>
      </c>
      <c r="C682" s="1" t="s">
        <v>16</v>
      </c>
      <c r="D682" s="1">
        <v>19860627</v>
      </c>
      <c r="E682" s="19">
        <v>28.14</v>
      </c>
      <c r="F682" s="1">
        <v>1.827</v>
      </c>
      <c r="G682" s="1">
        <v>6.5000000000000002E-2</v>
      </c>
      <c r="H682" s="17">
        <f t="shared" si="60"/>
        <v>65</v>
      </c>
      <c r="I682" s="1">
        <f t="shared" si="61"/>
        <v>100.76998556059273</v>
      </c>
      <c r="J682" s="1">
        <f t="shared" si="62"/>
        <v>35.76998556059273</v>
      </c>
      <c r="K682" s="1">
        <f t="shared" si="63"/>
        <v>245.00166281352691</v>
      </c>
      <c r="L682" s="1">
        <f t="shared" si="64"/>
        <v>158.03424000000001</v>
      </c>
      <c r="M682" s="1">
        <f t="shared" si="65"/>
        <v>86.967422813526895</v>
      </c>
    </row>
    <row r="683" spans="1:13" x14ac:dyDescent="0.25">
      <c r="A683" s="1">
        <v>682</v>
      </c>
      <c r="B683" s="1" t="s">
        <v>57</v>
      </c>
      <c r="C683" s="1" t="s">
        <v>16</v>
      </c>
      <c r="D683" s="1">
        <v>19850824</v>
      </c>
      <c r="E683" s="19">
        <v>25.61</v>
      </c>
      <c r="F683" s="1">
        <v>1.5820000000000001</v>
      </c>
      <c r="G683" s="1">
        <v>6.2E-2</v>
      </c>
      <c r="H683" s="17">
        <f t="shared" si="60"/>
        <v>62</v>
      </c>
      <c r="I683" s="1">
        <f t="shared" si="61"/>
        <v>93.627086489446313</v>
      </c>
      <c r="J683" s="1">
        <f t="shared" si="62"/>
        <v>31.627086489446313</v>
      </c>
      <c r="K683" s="1">
        <f t="shared" si="63"/>
        <v>207.16902878354384</v>
      </c>
      <c r="L683" s="1">
        <f t="shared" si="64"/>
        <v>137.18764800000002</v>
      </c>
      <c r="M683" s="1">
        <f t="shared" si="65"/>
        <v>69.981380783543813</v>
      </c>
    </row>
    <row r="684" spans="1:13" x14ac:dyDescent="0.25">
      <c r="A684" s="1">
        <v>683</v>
      </c>
      <c r="B684" s="1" t="s">
        <v>57</v>
      </c>
      <c r="C684" s="1" t="s">
        <v>16</v>
      </c>
      <c r="D684" s="1">
        <v>19890523</v>
      </c>
      <c r="E684" s="19">
        <v>33.340000000000003</v>
      </c>
      <c r="F684" s="1">
        <v>2.0640000000000001</v>
      </c>
      <c r="G684" s="1">
        <v>6.2E-2</v>
      </c>
      <c r="H684" s="17">
        <f t="shared" si="60"/>
        <v>62</v>
      </c>
      <c r="I684" s="1">
        <f t="shared" si="61"/>
        <v>115.02732620707265</v>
      </c>
      <c r="J684" s="1">
        <f t="shared" si="62"/>
        <v>53.027326207072647</v>
      </c>
      <c r="K684" s="1">
        <f t="shared" si="63"/>
        <v>331.34495521626451</v>
      </c>
      <c r="L684" s="1">
        <f t="shared" si="64"/>
        <v>178.59571200000005</v>
      </c>
      <c r="M684" s="1">
        <f t="shared" si="65"/>
        <v>152.74924321626446</v>
      </c>
    </row>
    <row r="685" spans="1:13" x14ac:dyDescent="0.25">
      <c r="A685" s="1">
        <v>684</v>
      </c>
      <c r="B685" s="1" t="s">
        <v>57</v>
      </c>
      <c r="C685" s="1" t="s">
        <v>16</v>
      </c>
      <c r="D685" s="1">
        <v>19980421</v>
      </c>
      <c r="E685" s="19">
        <v>43.71</v>
      </c>
      <c r="F685" s="1">
        <v>2.556</v>
      </c>
      <c r="G685" s="1">
        <v>5.8000000000000003E-2</v>
      </c>
      <c r="H685" s="17">
        <f t="shared" si="60"/>
        <v>58</v>
      </c>
      <c r="I685" s="1">
        <f t="shared" si="61"/>
        <v>142.09799021558615</v>
      </c>
      <c r="J685" s="1">
        <f t="shared" si="62"/>
        <v>84.097990215586151</v>
      </c>
      <c r="K685" s="1">
        <f t="shared" si="63"/>
        <v>536.63931236073063</v>
      </c>
      <c r="L685" s="1">
        <f t="shared" si="64"/>
        <v>219.03955200000001</v>
      </c>
      <c r="M685" s="1">
        <f t="shared" si="65"/>
        <v>317.59976036073061</v>
      </c>
    </row>
    <row r="686" spans="1:13" x14ac:dyDescent="0.25">
      <c r="A686" s="1">
        <v>685</v>
      </c>
      <c r="B686" s="1" t="s">
        <v>57</v>
      </c>
      <c r="C686" s="1" t="s">
        <v>16</v>
      </c>
      <c r="D686" s="1">
        <v>19850522</v>
      </c>
      <c r="E686" s="19">
        <v>35.119999999999997</v>
      </c>
      <c r="F686" s="1">
        <v>1.994</v>
      </c>
      <c r="G686" s="1">
        <v>5.7000000000000002E-2</v>
      </c>
      <c r="H686" s="17">
        <f t="shared" si="60"/>
        <v>57</v>
      </c>
      <c r="I686" s="1">
        <f t="shared" si="61"/>
        <v>119.7924401553088</v>
      </c>
      <c r="J686" s="1">
        <f t="shared" si="62"/>
        <v>62.792440155308796</v>
      </c>
      <c r="K686" s="1">
        <f t="shared" si="63"/>
        <v>363.49434704918406</v>
      </c>
      <c r="L686" s="1">
        <f t="shared" si="64"/>
        <v>172.95897600000001</v>
      </c>
      <c r="M686" s="1">
        <f t="shared" si="65"/>
        <v>190.53537104918405</v>
      </c>
    </row>
    <row r="687" spans="1:13" x14ac:dyDescent="0.25">
      <c r="A687" s="1">
        <v>686</v>
      </c>
      <c r="B687" s="1" t="s">
        <v>57</v>
      </c>
      <c r="C687" s="1" t="s">
        <v>16</v>
      </c>
      <c r="D687" s="1">
        <v>19890627</v>
      </c>
      <c r="E687" s="19">
        <v>39.130000000000003</v>
      </c>
      <c r="F687" s="1">
        <v>2.2160000000000002</v>
      </c>
      <c r="G687" s="1">
        <v>5.7000000000000002E-2</v>
      </c>
      <c r="H687" s="17">
        <f t="shared" si="60"/>
        <v>57</v>
      </c>
      <c r="I687" s="1">
        <f t="shared" si="61"/>
        <v>130.33869230394387</v>
      </c>
      <c r="J687" s="1">
        <f t="shared" si="62"/>
        <v>73.338692303943873</v>
      </c>
      <c r="K687" s="1">
        <f t="shared" si="63"/>
        <v>440.65322177932717</v>
      </c>
      <c r="L687" s="1">
        <f t="shared" si="64"/>
        <v>192.70742400000003</v>
      </c>
      <c r="M687" s="1">
        <f t="shared" si="65"/>
        <v>247.94579777932714</v>
      </c>
    </row>
    <row r="688" spans="1:13" x14ac:dyDescent="0.25">
      <c r="A688" s="1">
        <v>687</v>
      </c>
      <c r="B688" s="1" t="s">
        <v>57</v>
      </c>
      <c r="C688" s="1" t="s">
        <v>16</v>
      </c>
      <c r="D688" s="1">
        <v>19960716</v>
      </c>
      <c r="E688" s="19">
        <v>42.4</v>
      </c>
      <c r="F688" s="1">
        <v>2.4119999999999999</v>
      </c>
      <c r="G688" s="1">
        <v>5.7000000000000002E-2</v>
      </c>
      <c r="H688" s="17">
        <f t="shared" si="60"/>
        <v>57</v>
      </c>
      <c r="I688" s="1">
        <f t="shared" si="61"/>
        <v>138.76341793047851</v>
      </c>
      <c r="J688" s="1">
        <f t="shared" si="62"/>
        <v>81.763417930478511</v>
      </c>
      <c r="K688" s="1">
        <f t="shared" si="63"/>
        <v>508.34035470979774</v>
      </c>
      <c r="L688" s="1">
        <f t="shared" si="64"/>
        <v>208.81152</v>
      </c>
      <c r="M688" s="1">
        <f t="shared" si="65"/>
        <v>299.52883470979771</v>
      </c>
    </row>
    <row r="689" spans="1:13" x14ac:dyDescent="0.25">
      <c r="A689" s="1">
        <v>688</v>
      </c>
      <c r="B689" s="1" t="s">
        <v>57</v>
      </c>
      <c r="C689" s="1" t="s">
        <v>16</v>
      </c>
      <c r="D689" s="1">
        <v>19941122</v>
      </c>
      <c r="E689" s="19">
        <v>26.16</v>
      </c>
      <c r="F689" s="1">
        <v>1.472</v>
      </c>
      <c r="G689" s="1">
        <v>5.6000000000000001E-2</v>
      </c>
      <c r="H689" s="17">
        <f t="shared" si="60"/>
        <v>56</v>
      </c>
      <c r="I689" s="1">
        <f t="shared" si="61"/>
        <v>95.192595005435919</v>
      </c>
      <c r="J689" s="1">
        <f t="shared" si="62"/>
        <v>39.192595005435919</v>
      </c>
      <c r="K689" s="1">
        <f t="shared" si="63"/>
        <v>215.15658785356641</v>
      </c>
      <c r="L689" s="1">
        <f t="shared" si="64"/>
        <v>126.57254400000001</v>
      </c>
      <c r="M689" s="1">
        <f t="shared" si="65"/>
        <v>88.584043853566399</v>
      </c>
    </row>
    <row r="690" spans="1:13" x14ac:dyDescent="0.25">
      <c r="A690" s="1">
        <v>689</v>
      </c>
      <c r="B690" s="1" t="s">
        <v>57</v>
      </c>
      <c r="C690" s="1" t="s">
        <v>16</v>
      </c>
      <c r="D690" s="1">
        <v>19820818</v>
      </c>
      <c r="E690" s="19">
        <v>18.332000000000001</v>
      </c>
      <c r="F690" s="1">
        <v>0.98399999999999999</v>
      </c>
      <c r="G690" s="1">
        <v>5.3999999999999999E-2</v>
      </c>
      <c r="H690" s="17">
        <f t="shared" ref="H690:H753" si="66">G690*1000</f>
        <v>54</v>
      </c>
      <c r="I690" s="1">
        <f t="shared" si="61"/>
        <v>72.125301215442974</v>
      </c>
      <c r="J690" s="1">
        <f t="shared" si="62"/>
        <v>18.125301215442974</v>
      </c>
      <c r="K690" s="1">
        <f t="shared" si="63"/>
        <v>114.23816829056167</v>
      </c>
      <c r="L690" s="1">
        <f t="shared" si="64"/>
        <v>85.529779200000007</v>
      </c>
      <c r="M690" s="1">
        <f t="shared" si="65"/>
        <v>28.708389090561667</v>
      </c>
    </row>
    <row r="691" spans="1:13" x14ac:dyDescent="0.25">
      <c r="A691" s="1">
        <v>690</v>
      </c>
      <c r="B691" s="1" t="s">
        <v>57</v>
      </c>
      <c r="C691" s="1" t="s">
        <v>16</v>
      </c>
      <c r="D691" s="1">
        <v>19980312</v>
      </c>
      <c r="E691" s="19">
        <v>24.4</v>
      </c>
      <c r="F691" s="1">
        <v>1.32</v>
      </c>
      <c r="G691" s="1">
        <v>5.3999999999999999E-2</v>
      </c>
      <c r="H691" s="17">
        <f t="shared" si="66"/>
        <v>54</v>
      </c>
      <c r="I691" s="1">
        <f t="shared" si="61"/>
        <v>90.156635163596178</v>
      </c>
      <c r="J691" s="1">
        <f t="shared" si="62"/>
        <v>36.156635163596178</v>
      </c>
      <c r="K691" s="1">
        <f t="shared" si="63"/>
        <v>190.06461198648691</v>
      </c>
      <c r="L691" s="1">
        <f t="shared" si="64"/>
        <v>113.84064000000001</v>
      </c>
      <c r="M691" s="1">
        <f t="shared" si="65"/>
        <v>76.223971986486902</v>
      </c>
    </row>
    <row r="692" spans="1:13" x14ac:dyDescent="0.25">
      <c r="A692" s="1">
        <v>691</v>
      </c>
      <c r="B692" s="1" t="s">
        <v>57</v>
      </c>
      <c r="C692" s="1" t="s">
        <v>16</v>
      </c>
      <c r="D692" s="1">
        <v>19920903</v>
      </c>
      <c r="E692" s="19">
        <v>30.03</v>
      </c>
      <c r="F692" s="1">
        <v>1.6359999999999999</v>
      </c>
      <c r="G692" s="1">
        <v>5.3999999999999999E-2</v>
      </c>
      <c r="H692" s="17">
        <f t="shared" si="66"/>
        <v>54</v>
      </c>
      <c r="I692" s="1">
        <f t="shared" si="61"/>
        <v>106.01391070573233</v>
      </c>
      <c r="J692" s="1">
        <f t="shared" si="62"/>
        <v>52.013910705732329</v>
      </c>
      <c r="K692" s="1">
        <f t="shared" si="63"/>
        <v>275.06284460580747</v>
      </c>
      <c r="L692" s="1">
        <f t="shared" si="64"/>
        <v>140.10796800000003</v>
      </c>
      <c r="M692" s="1">
        <f t="shared" si="65"/>
        <v>134.95487660580744</v>
      </c>
    </row>
    <row r="693" spans="1:13" x14ac:dyDescent="0.25">
      <c r="A693" s="1">
        <v>692</v>
      </c>
      <c r="B693" s="1" t="s">
        <v>57</v>
      </c>
      <c r="C693" s="1" t="s">
        <v>16</v>
      </c>
      <c r="D693" s="1">
        <v>20071002</v>
      </c>
      <c r="E693" s="19">
        <v>48.908999999999999</v>
      </c>
      <c r="F693" s="1">
        <v>2.621</v>
      </c>
      <c r="G693" s="1">
        <v>5.3999999999999999E-2</v>
      </c>
      <c r="H693" s="17">
        <f t="shared" si="66"/>
        <v>54</v>
      </c>
      <c r="I693" s="1">
        <f t="shared" si="61"/>
        <v>155.12353054510999</v>
      </c>
      <c r="J693" s="1">
        <f t="shared" si="62"/>
        <v>101.12353054510999</v>
      </c>
      <c r="K693" s="1">
        <f t="shared" si="63"/>
        <v>655.51133566921976</v>
      </c>
      <c r="L693" s="1">
        <f t="shared" si="64"/>
        <v>228.18983040000001</v>
      </c>
      <c r="M693" s="1">
        <f t="shared" si="65"/>
        <v>427.32150526921976</v>
      </c>
    </row>
    <row r="694" spans="1:13" x14ac:dyDescent="0.25">
      <c r="A694" s="1">
        <v>693</v>
      </c>
      <c r="B694" s="1" t="s">
        <v>57</v>
      </c>
      <c r="C694" s="1" t="s">
        <v>16</v>
      </c>
      <c r="D694" s="1">
        <v>19990324</v>
      </c>
      <c r="E694" s="19">
        <v>59.759</v>
      </c>
      <c r="F694" s="1">
        <v>3.222</v>
      </c>
      <c r="G694" s="1">
        <v>5.3999999999999999E-2</v>
      </c>
      <c r="H694" s="17">
        <f t="shared" si="66"/>
        <v>54</v>
      </c>
      <c r="I694" s="1">
        <f t="shared" si="61"/>
        <v>181.37767314425844</v>
      </c>
      <c r="J694" s="1">
        <f t="shared" si="62"/>
        <v>127.37767314425844</v>
      </c>
      <c r="K694" s="1">
        <f t="shared" si="63"/>
        <v>936.48513911855684</v>
      </c>
      <c r="L694" s="1">
        <f t="shared" si="64"/>
        <v>278.8115904</v>
      </c>
      <c r="M694" s="1">
        <f t="shared" si="65"/>
        <v>657.67354871855684</v>
      </c>
    </row>
    <row r="695" spans="1:13" x14ac:dyDescent="0.25">
      <c r="A695" s="1">
        <v>694</v>
      </c>
      <c r="B695" s="1" t="s">
        <v>57</v>
      </c>
      <c r="C695" s="1" t="s">
        <v>16</v>
      </c>
      <c r="D695" s="1">
        <v>19951025</v>
      </c>
      <c r="E695" s="19">
        <v>33.08</v>
      </c>
      <c r="F695" s="1">
        <v>1.7290000000000001</v>
      </c>
      <c r="G695" s="1">
        <v>5.1999999999999998E-2</v>
      </c>
      <c r="H695" s="17">
        <f t="shared" si="66"/>
        <v>52</v>
      </c>
      <c r="I695" s="1">
        <f t="shared" si="61"/>
        <v>114.32667974278863</v>
      </c>
      <c r="J695" s="1">
        <f t="shared" si="62"/>
        <v>62.326679742788627</v>
      </c>
      <c r="K695" s="1">
        <f t="shared" si="63"/>
        <v>326.75845529302109</v>
      </c>
      <c r="L695" s="1">
        <f t="shared" si="64"/>
        <v>148.62182399999998</v>
      </c>
      <c r="M695" s="1">
        <f t="shared" si="65"/>
        <v>178.13663129302111</v>
      </c>
    </row>
    <row r="696" spans="1:13" x14ac:dyDescent="0.25">
      <c r="A696" s="1">
        <v>695</v>
      </c>
      <c r="B696" s="1" t="s">
        <v>57</v>
      </c>
      <c r="C696" s="1" t="s">
        <v>16</v>
      </c>
      <c r="D696" s="1">
        <v>19880302</v>
      </c>
      <c r="E696" s="19">
        <v>28.48</v>
      </c>
      <c r="F696" s="1">
        <v>1.425</v>
      </c>
      <c r="G696" s="1">
        <v>0.05</v>
      </c>
      <c r="H696" s="17">
        <f t="shared" si="66"/>
        <v>50</v>
      </c>
      <c r="I696" s="1">
        <f t="shared" si="61"/>
        <v>101.71890546313419</v>
      </c>
      <c r="J696" s="1">
        <f t="shared" si="62"/>
        <v>51.718905463134192</v>
      </c>
      <c r="K696" s="1">
        <f t="shared" si="63"/>
        <v>250.29686254378137</v>
      </c>
      <c r="L696" s="1">
        <f t="shared" si="64"/>
        <v>123.03360000000001</v>
      </c>
      <c r="M696" s="1">
        <f t="shared" si="65"/>
        <v>127.26326254378137</v>
      </c>
    </row>
    <row r="697" spans="1:13" x14ac:dyDescent="0.25">
      <c r="A697" s="1">
        <v>696</v>
      </c>
      <c r="B697" s="1" t="s">
        <v>57</v>
      </c>
      <c r="C697" s="1" t="s">
        <v>16</v>
      </c>
      <c r="D697" s="1">
        <v>19960227</v>
      </c>
      <c r="E697" s="19">
        <v>32.86</v>
      </c>
      <c r="F697" s="1">
        <v>1.6559999999999999</v>
      </c>
      <c r="G697" s="1">
        <v>0.05</v>
      </c>
      <c r="H697" s="17">
        <f t="shared" si="66"/>
        <v>50</v>
      </c>
      <c r="I697" s="1">
        <f t="shared" si="61"/>
        <v>113.73288012923646</v>
      </c>
      <c r="J697" s="1">
        <f t="shared" si="62"/>
        <v>63.732880129236463</v>
      </c>
      <c r="K697" s="1">
        <f t="shared" si="63"/>
        <v>322.89947490643578</v>
      </c>
      <c r="L697" s="1">
        <f t="shared" si="64"/>
        <v>141.95520000000002</v>
      </c>
      <c r="M697" s="1">
        <f t="shared" si="65"/>
        <v>180.94427490643577</v>
      </c>
    </row>
    <row r="698" spans="1:13" x14ac:dyDescent="0.25">
      <c r="A698" s="1">
        <v>697</v>
      </c>
      <c r="B698" s="1" t="s">
        <v>57</v>
      </c>
      <c r="C698" s="1" t="s">
        <v>16</v>
      </c>
      <c r="D698" s="1">
        <v>19730727</v>
      </c>
      <c r="E698" s="19">
        <v>39.049999999999997</v>
      </c>
      <c r="F698" s="1">
        <v>2.04</v>
      </c>
      <c r="G698" s="1">
        <v>0.05</v>
      </c>
      <c r="H698" s="17">
        <f t="shared" si="66"/>
        <v>50</v>
      </c>
      <c r="I698" s="1">
        <f t="shared" si="61"/>
        <v>130.13068991599451</v>
      </c>
      <c r="J698" s="1">
        <f t="shared" si="62"/>
        <v>80.130689915994509</v>
      </c>
      <c r="K698" s="1">
        <f t="shared" si="63"/>
        <v>439.05053732137213</v>
      </c>
      <c r="L698" s="1">
        <f t="shared" si="64"/>
        <v>168.696</v>
      </c>
      <c r="M698" s="1">
        <f t="shared" si="65"/>
        <v>270.35453732137216</v>
      </c>
    </row>
    <row r="699" spans="1:13" x14ac:dyDescent="0.25">
      <c r="A699" s="1">
        <v>698</v>
      </c>
      <c r="B699" s="1" t="s">
        <v>57</v>
      </c>
      <c r="C699" s="1" t="s">
        <v>16</v>
      </c>
      <c r="D699" s="1">
        <v>19961112</v>
      </c>
      <c r="E699" s="19">
        <v>28.4</v>
      </c>
      <c r="F699" s="1">
        <v>1.3979999999999999</v>
      </c>
      <c r="G699" s="1">
        <v>4.9000000000000002E-2</v>
      </c>
      <c r="H699" s="17">
        <f t="shared" si="66"/>
        <v>49</v>
      </c>
      <c r="I699" s="1">
        <f t="shared" si="61"/>
        <v>101.49585505526728</v>
      </c>
      <c r="J699" s="1">
        <f t="shared" si="62"/>
        <v>52.495855055267285</v>
      </c>
      <c r="K699" s="1">
        <f t="shared" si="63"/>
        <v>249.04646930041267</v>
      </c>
      <c r="L699" s="1">
        <f t="shared" si="64"/>
        <v>120.23424</v>
      </c>
      <c r="M699" s="1">
        <f t="shared" si="65"/>
        <v>128.81222930041267</v>
      </c>
    </row>
    <row r="700" spans="1:13" x14ac:dyDescent="0.25">
      <c r="A700" s="1">
        <v>699</v>
      </c>
      <c r="B700" s="1" t="s">
        <v>57</v>
      </c>
      <c r="C700" s="1" t="s">
        <v>16</v>
      </c>
      <c r="D700" s="1">
        <v>19960213</v>
      </c>
      <c r="E700" s="19">
        <v>35.14</v>
      </c>
      <c r="F700" s="1">
        <v>1.573</v>
      </c>
      <c r="G700" s="1">
        <v>4.4999999999999998E-2</v>
      </c>
      <c r="H700" s="17">
        <f t="shared" si="66"/>
        <v>45</v>
      </c>
      <c r="I700" s="1">
        <f t="shared" si="61"/>
        <v>119.84567487974608</v>
      </c>
      <c r="J700" s="1">
        <f t="shared" si="62"/>
        <v>74.845674879746085</v>
      </c>
      <c r="K700" s="1">
        <f t="shared" si="63"/>
        <v>363.86297411969758</v>
      </c>
      <c r="L700" s="1">
        <f t="shared" si="64"/>
        <v>136.62432000000001</v>
      </c>
      <c r="M700" s="1">
        <f t="shared" si="65"/>
        <v>227.23865411969757</v>
      </c>
    </row>
    <row r="701" spans="1:13" x14ac:dyDescent="0.25">
      <c r="A701" s="1">
        <v>700</v>
      </c>
      <c r="B701" s="1" t="s">
        <v>57</v>
      </c>
      <c r="C701" s="1" t="s">
        <v>16</v>
      </c>
      <c r="D701" s="1">
        <v>19961126</v>
      </c>
      <c r="E701" s="19">
        <v>28.35</v>
      </c>
      <c r="F701" s="1">
        <v>1.236</v>
      </c>
      <c r="G701" s="1">
        <v>4.3999999999999997E-2</v>
      </c>
      <c r="H701" s="17">
        <f t="shared" si="66"/>
        <v>44</v>
      </c>
      <c r="I701" s="1">
        <f t="shared" si="61"/>
        <v>101.35637849220497</v>
      </c>
      <c r="J701" s="1">
        <f t="shared" si="62"/>
        <v>57.356378492204968</v>
      </c>
      <c r="K701" s="1">
        <f t="shared" si="63"/>
        <v>248.26636773394659</v>
      </c>
      <c r="L701" s="1">
        <f t="shared" si="64"/>
        <v>107.77536000000001</v>
      </c>
      <c r="M701" s="1">
        <f t="shared" si="65"/>
        <v>140.49100773394659</v>
      </c>
    </row>
    <row r="702" spans="1:13" x14ac:dyDescent="0.25">
      <c r="A702" s="1">
        <v>701</v>
      </c>
      <c r="B702" s="1" t="s">
        <v>57</v>
      </c>
      <c r="C702" s="1" t="s">
        <v>16</v>
      </c>
      <c r="D702" s="1">
        <v>19940621</v>
      </c>
      <c r="E702" s="19">
        <v>33.700000000000003</v>
      </c>
      <c r="F702" s="1">
        <v>1.4930000000000001</v>
      </c>
      <c r="G702" s="1">
        <v>4.3999999999999997E-2</v>
      </c>
      <c r="H702" s="17">
        <f t="shared" si="66"/>
        <v>44</v>
      </c>
      <c r="I702" s="1">
        <f t="shared" si="61"/>
        <v>115.99547528015617</v>
      </c>
      <c r="J702" s="1">
        <f t="shared" si="62"/>
        <v>71.995475280156171</v>
      </c>
      <c r="K702" s="1">
        <f t="shared" si="63"/>
        <v>337.74170546372517</v>
      </c>
      <c r="L702" s="1">
        <f t="shared" si="64"/>
        <v>128.11392000000001</v>
      </c>
      <c r="M702" s="1">
        <f t="shared" si="65"/>
        <v>209.62778546372516</v>
      </c>
    </row>
    <row r="703" spans="1:13" x14ac:dyDescent="0.25">
      <c r="A703" s="1">
        <v>702</v>
      </c>
      <c r="B703" s="1" t="s">
        <v>57</v>
      </c>
      <c r="C703" s="1" t="s">
        <v>16</v>
      </c>
      <c r="D703" s="1">
        <v>19800225</v>
      </c>
      <c r="E703" s="19">
        <v>21.007000000000001</v>
      </c>
      <c r="F703" s="1">
        <v>0.90400000000000003</v>
      </c>
      <c r="G703" s="1">
        <v>4.2999999999999997E-2</v>
      </c>
      <c r="H703" s="17">
        <f t="shared" si="66"/>
        <v>43</v>
      </c>
      <c r="I703" s="1">
        <f t="shared" si="61"/>
        <v>80.214257409012134</v>
      </c>
      <c r="J703" s="1">
        <f t="shared" si="62"/>
        <v>37.214257409012134</v>
      </c>
      <c r="K703" s="1">
        <f t="shared" si="63"/>
        <v>145.5892622257926</v>
      </c>
      <c r="L703" s="1">
        <f t="shared" si="64"/>
        <v>78.045206400000012</v>
      </c>
      <c r="M703" s="1">
        <f t="shared" si="65"/>
        <v>67.544055825792583</v>
      </c>
    </row>
    <row r="704" spans="1:13" x14ac:dyDescent="0.25">
      <c r="A704" s="1">
        <v>703</v>
      </c>
      <c r="B704" s="1" t="s">
        <v>57</v>
      </c>
      <c r="C704" s="1" t="s">
        <v>16</v>
      </c>
      <c r="D704" s="1">
        <v>19960723</v>
      </c>
      <c r="E704" s="19">
        <v>38.04</v>
      </c>
      <c r="F704" s="1">
        <v>1.623</v>
      </c>
      <c r="G704" s="1">
        <v>4.2999999999999997E-2</v>
      </c>
      <c r="H704" s="17">
        <f t="shared" si="66"/>
        <v>43</v>
      </c>
      <c r="I704" s="1">
        <f t="shared" si="61"/>
        <v>127.49653051088481</v>
      </c>
      <c r="J704" s="1">
        <f t="shared" si="62"/>
        <v>84.49653051088481</v>
      </c>
      <c r="K704" s="1">
        <f t="shared" si="63"/>
        <v>419.03723698278264</v>
      </c>
      <c r="L704" s="1">
        <f t="shared" si="64"/>
        <v>141.32620800000001</v>
      </c>
      <c r="M704" s="1">
        <f t="shared" si="65"/>
        <v>277.71102898278264</v>
      </c>
    </row>
    <row r="705" spans="1:13" x14ac:dyDescent="0.25">
      <c r="A705" s="1">
        <v>704</v>
      </c>
      <c r="B705" s="1" t="s">
        <v>57</v>
      </c>
      <c r="C705" s="1" t="s">
        <v>16</v>
      </c>
      <c r="D705" s="1">
        <v>19821001</v>
      </c>
      <c r="E705" s="19">
        <v>23.117999999999999</v>
      </c>
      <c r="F705" s="1">
        <v>0.97199999999999998</v>
      </c>
      <c r="G705" s="1">
        <v>4.2000000000000003E-2</v>
      </c>
      <c r="H705" s="17">
        <f t="shared" si="66"/>
        <v>42</v>
      </c>
      <c r="I705" s="1">
        <f t="shared" si="61"/>
        <v>86.438148651459244</v>
      </c>
      <c r="J705" s="1">
        <f t="shared" si="62"/>
        <v>44.438148651459244</v>
      </c>
      <c r="K705" s="1">
        <f t="shared" si="63"/>
        <v>172.65114321331117</v>
      </c>
      <c r="L705" s="1">
        <f t="shared" si="64"/>
        <v>83.890598400000002</v>
      </c>
      <c r="M705" s="1">
        <f t="shared" si="65"/>
        <v>88.760544813311171</v>
      </c>
    </row>
    <row r="706" spans="1:13" x14ac:dyDescent="0.25">
      <c r="A706" s="1">
        <v>705</v>
      </c>
      <c r="B706" s="1" t="s">
        <v>57</v>
      </c>
      <c r="C706" s="1" t="s">
        <v>16</v>
      </c>
      <c r="D706" s="1">
        <v>19761124</v>
      </c>
      <c r="E706" s="19">
        <v>23.177</v>
      </c>
      <c r="F706" s="1">
        <v>0.94199999999999995</v>
      </c>
      <c r="G706" s="1">
        <v>4.1000000000000002E-2</v>
      </c>
      <c r="H706" s="17">
        <f t="shared" si="66"/>
        <v>41</v>
      </c>
      <c r="I706" s="1">
        <f t="shared" si="61"/>
        <v>86.610257373226148</v>
      </c>
      <c r="J706" s="1">
        <f t="shared" si="62"/>
        <v>45.610257373226148</v>
      </c>
      <c r="K706" s="1">
        <f t="shared" si="63"/>
        <v>173.43641679603229</v>
      </c>
      <c r="L706" s="1">
        <f t="shared" si="64"/>
        <v>82.10220480000001</v>
      </c>
      <c r="M706" s="1">
        <f t="shared" si="65"/>
        <v>91.33421199603228</v>
      </c>
    </row>
    <row r="707" spans="1:13" x14ac:dyDescent="0.25">
      <c r="A707" s="1">
        <v>706</v>
      </c>
      <c r="B707" s="1" t="s">
        <v>57</v>
      </c>
      <c r="C707" s="1" t="s">
        <v>16</v>
      </c>
      <c r="D707" s="1">
        <v>19960910</v>
      </c>
      <c r="E707" s="19">
        <v>38.47</v>
      </c>
      <c r="F707" s="1">
        <v>1.526</v>
      </c>
      <c r="G707" s="1">
        <v>0.04</v>
      </c>
      <c r="H707" s="17">
        <f t="shared" si="66"/>
        <v>40</v>
      </c>
      <c r="I707" s="1">
        <f t="shared" ref="I707:I770" si="67">+$O$2*E707^$O$3</f>
        <v>128.61985873952136</v>
      </c>
      <c r="J707" s="1">
        <f t="shared" ref="J707:J770" si="68">+ABS(H707-I707)</f>
        <v>88.619858739521362</v>
      </c>
      <c r="K707" s="1">
        <f t="shared" ref="K707:K770" si="69">0.0864*I707*E707</f>
        <v>427.50771543729104</v>
      </c>
      <c r="L707" s="1">
        <f t="shared" ref="L707:L770" si="70">0.0864*H707*E707</f>
        <v>132.95232000000001</v>
      </c>
      <c r="M707" s="1">
        <f t="shared" ref="M707:M770" si="71">ABS(L707-K707)</f>
        <v>294.55539543729105</v>
      </c>
    </row>
    <row r="708" spans="1:13" x14ac:dyDescent="0.25">
      <c r="A708" s="1">
        <v>707</v>
      </c>
      <c r="B708" s="1" t="s">
        <v>57</v>
      </c>
      <c r="C708" s="1" t="s">
        <v>16</v>
      </c>
      <c r="D708" s="1">
        <v>19770415</v>
      </c>
      <c r="E708" s="19">
        <v>13.144</v>
      </c>
      <c r="F708" s="1">
        <v>0.51800000000000002</v>
      </c>
      <c r="G708" s="1">
        <v>3.9E-2</v>
      </c>
      <c r="H708" s="17">
        <f t="shared" si="66"/>
        <v>39</v>
      </c>
      <c r="I708" s="1">
        <f t="shared" si="67"/>
        <v>55.633150466394973</v>
      </c>
      <c r="J708" s="1">
        <f t="shared" si="68"/>
        <v>16.633150466394973</v>
      </c>
      <c r="K708" s="1">
        <f t="shared" si="69"/>
        <v>63.179320008697538</v>
      </c>
      <c r="L708" s="1">
        <f t="shared" si="70"/>
        <v>44.290022400000005</v>
      </c>
      <c r="M708" s="1">
        <f t="shared" si="71"/>
        <v>18.889297608697532</v>
      </c>
    </row>
    <row r="709" spans="1:13" x14ac:dyDescent="0.25">
      <c r="A709" s="1">
        <v>708</v>
      </c>
      <c r="B709" s="1" t="s">
        <v>57</v>
      </c>
      <c r="C709" s="1" t="s">
        <v>16</v>
      </c>
      <c r="D709" s="1">
        <v>19771206</v>
      </c>
      <c r="E709" s="19">
        <v>20.148</v>
      </c>
      <c r="F709" s="1">
        <v>0.79100000000000004</v>
      </c>
      <c r="G709" s="1">
        <v>3.9E-2</v>
      </c>
      <c r="H709" s="17">
        <f t="shared" si="66"/>
        <v>39</v>
      </c>
      <c r="I709" s="1">
        <f t="shared" si="67"/>
        <v>77.642816622604158</v>
      </c>
      <c r="J709" s="1">
        <f t="shared" si="68"/>
        <v>38.642816622604158</v>
      </c>
      <c r="K709" s="1">
        <f t="shared" si="69"/>
        <v>135.15962134857656</v>
      </c>
      <c r="L709" s="1">
        <f t="shared" si="70"/>
        <v>67.890700800000005</v>
      </c>
      <c r="M709" s="1">
        <f t="shared" si="71"/>
        <v>67.26892054857656</v>
      </c>
    </row>
    <row r="710" spans="1:13" x14ac:dyDescent="0.25">
      <c r="A710" s="1">
        <v>709</v>
      </c>
      <c r="B710" s="1" t="s">
        <v>57</v>
      </c>
      <c r="C710" s="1" t="s">
        <v>16</v>
      </c>
      <c r="D710" s="1">
        <v>19970920</v>
      </c>
      <c r="E710" s="19">
        <v>20.34</v>
      </c>
      <c r="F710" s="1">
        <v>0.79900000000000004</v>
      </c>
      <c r="G710" s="1">
        <v>3.9E-2</v>
      </c>
      <c r="H710" s="17">
        <f t="shared" si="66"/>
        <v>39</v>
      </c>
      <c r="I710" s="1">
        <f t="shared" si="67"/>
        <v>78.219629471050084</v>
      </c>
      <c r="J710" s="1">
        <f t="shared" si="68"/>
        <v>39.219629471050084</v>
      </c>
      <c r="K710" s="1">
        <f t="shared" si="69"/>
        <v>137.46129956131611</v>
      </c>
      <c r="L710" s="1">
        <f t="shared" si="70"/>
        <v>68.537664000000007</v>
      </c>
      <c r="M710" s="1">
        <f t="shared" si="71"/>
        <v>68.923635561316104</v>
      </c>
    </row>
    <row r="711" spans="1:13" x14ac:dyDescent="0.25">
      <c r="A711" s="1">
        <v>710</v>
      </c>
      <c r="B711" s="1" t="s">
        <v>57</v>
      </c>
      <c r="C711" s="1" t="s">
        <v>16</v>
      </c>
      <c r="D711" s="1">
        <v>19980721</v>
      </c>
      <c r="E711" s="19">
        <v>59.62</v>
      </c>
      <c r="F711" s="1">
        <v>2.3370000000000002</v>
      </c>
      <c r="G711" s="1">
        <v>3.9E-2</v>
      </c>
      <c r="H711" s="17">
        <f t="shared" si="66"/>
        <v>39</v>
      </c>
      <c r="I711" s="1">
        <f t="shared" si="67"/>
        <v>181.0483489988568</v>
      </c>
      <c r="J711" s="1">
        <f t="shared" si="68"/>
        <v>142.0483489988568</v>
      </c>
      <c r="K711" s="1">
        <f t="shared" si="69"/>
        <v>932.61046181574318</v>
      </c>
      <c r="L711" s="1">
        <f t="shared" si="70"/>
        <v>200.89555200000001</v>
      </c>
      <c r="M711" s="1">
        <f t="shared" si="71"/>
        <v>731.71490981574311</v>
      </c>
    </row>
    <row r="712" spans="1:13" x14ac:dyDescent="0.25">
      <c r="A712" s="1">
        <v>711</v>
      </c>
      <c r="B712" s="1" t="s">
        <v>57</v>
      </c>
      <c r="C712" s="1" t="s">
        <v>16</v>
      </c>
      <c r="D712" s="1">
        <v>19950711</v>
      </c>
      <c r="E712" s="19">
        <v>31.5</v>
      </c>
      <c r="F712" s="1">
        <v>1.1850000000000001</v>
      </c>
      <c r="G712" s="1">
        <v>3.7999999999999999E-2</v>
      </c>
      <c r="H712" s="17">
        <f t="shared" si="66"/>
        <v>38</v>
      </c>
      <c r="I712" s="1">
        <f t="shared" si="67"/>
        <v>110.04244473920397</v>
      </c>
      <c r="J712" s="1">
        <f t="shared" si="68"/>
        <v>72.042444739203972</v>
      </c>
      <c r="K712" s="1">
        <f t="shared" si="69"/>
        <v>299.49151760221753</v>
      </c>
      <c r="L712" s="1">
        <f t="shared" si="70"/>
        <v>103.42080000000001</v>
      </c>
      <c r="M712" s="1">
        <f t="shared" si="71"/>
        <v>196.07071760221751</v>
      </c>
    </row>
    <row r="713" spans="1:13" x14ac:dyDescent="0.25">
      <c r="A713" s="1">
        <v>712</v>
      </c>
      <c r="B713" s="1" t="s">
        <v>57</v>
      </c>
      <c r="C713" s="1" t="s">
        <v>16</v>
      </c>
      <c r="D713" s="1">
        <v>19960328</v>
      </c>
      <c r="E713" s="19">
        <v>33.03</v>
      </c>
      <c r="F713" s="1">
        <v>1.2549999999999999</v>
      </c>
      <c r="G713" s="1">
        <v>3.7999999999999999E-2</v>
      </c>
      <c r="H713" s="17">
        <f t="shared" si="66"/>
        <v>38</v>
      </c>
      <c r="I713" s="1">
        <f t="shared" si="67"/>
        <v>114.1918016334553</v>
      </c>
      <c r="J713" s="1">
        <f t="shared" si="68"/>
        <v>76.191801633455299</v>
      </c>
      <c r="K713" s="1">
        <f t="shared" si="69"/>
        <v>325.87964996714169</v>
      </c>
      <c r="L713" s="1">
        <f t="shared" si="70"/>
        <v>108.44409600000002</v>
      </c>
      <c r="M713" s="1">
        <f t="shared" si="71"/>
        <v>217.43555396714169</v>
      </c>
    </row>
    <row r="714" spans="1:13" x14ac:dyDescent="0.25">
      <c r="A714" s="1">
        <v>713</v>
      </c>
      <c r="B714" s="1" t="s">
        <v>57</v>
      </c>
      <c r="C714" s="1" t="s">
        <v>16</v>
      </c>
      <c r="D714" s="1">
        <v>20041008</v>
      </c>
      <c r="E714" s="19">
        <v>35.497</v>
      </c>
      <c r="F714" s="1">
        <v>1.3580000000000001</v>
      </c>
      <c r="G714" s="1">
        <v>3.7999999999999999E-2</v>
      </c>
      <c r="H714" s="17">
        <f t="shared" si="66"/>
        <v>38</v>
      </c>
      <c r="I714" s="1">
        <f t="shared" si="67"/>
        <v>120.79479974640158</v>
      </c>
      <c r="J714" s="1">
        <f t="shared" si="68"/>
        <v>82.79479974640158</v>
      </c>
      <c r="K714" s="1">
        <f t="shared" si="69"/>
        <v>370.47049977006867</v>
      </c>
      <c r="L714" s="1">
        <f t="shared" si="70"/>
        <v>116.54375040000001</v>
      </c>
      <c r="M714" s="1">
        <f t="shared" si="71"/>
        <v>253.92674937006865</v>
      </c>
    </row>
    <row r="715" spans="1:13" x14ac:dyDescent="0.25">
      <c r="A715" s="1">
        <v>714</v>
      </c>
      <c r="B715" s="1" t="s">
        <v>57</v>
      </c>
      <c r="C715" s="1" t="s">
        <v>16</v>
      </c>
      <c r="D715" s="1">
        <v>19761126</v>
      </c>
      <c r="E715" s="19">
        <v>21.959</v>
      </c>
      <c r="F715" s="1">
        <v>0.82099999999999995</v>
      </c>
      <c r="G715" s="1">
        <v>3.6999999999999998E-2</v>
      </c>
      <c r="H715" s="17">
        <f t="shared" si="66"/>
        <v>37</v>
      </c>
      <c r="I715" s="1">
        <f t="shared" si="67"/>
        <v>83.037280013308703</v>
      </c>
      <c r="J715" s="1">
        <f t="shared" si="68"/>
        <v>46.037280013308703</v>
      </c>
      <c r="K715" s="1">
        <f t="shared" si="69"/>
        <v>157.54311058857803</v>
      </c>
      <c r="L715" s="1">
        <f t="shared" si="70"/>
        <v>70.198531200000005</v>
      </c>
      <c r="M715" s="1">
        <f t="shared" si="71"/>
        <v>87.344579388578026</v>
      </c>
    </row>
    <row r="716" spans="1:13" x14ac:dyDescent="0.25">
      <c r="A716" s="1">
        <v>715</v>
      </c>
      <c r="B716" s="1" t="s">
        <v>57</v>
      </c>
      <c r="C716" s="1" t="s">
        <v>16</v>
      </c>
      <c r="D716" s="1">
        <v>19910514</v>
      </c>
      <c r="E716" s="19">
        <v>21.98</v>
      </c>
      <c r="F716" s="1">
        <v>0.79600000000000004</v>
      </c>
      <c r="G716" s="1">
        <v>3.5999999999999997E-2</v>
      </c>
      <c r="H716" s="17">
        <f t="shared" si="66"/>
        <v>36</v>
      </c>
      <c r="I716" s="1">
        <f t="shared" si="67"/>
        <v>83.099245736690108</v>
      </c>
      <c r="J716" s="1">
        <f t="shared" si="68"/>
        <v>47.099245736690108</v>
      </c>
      <c r="K716" s="1">
        <f t="shared" si="69"/>
        <v>157.81145079966757</v>
      </c>
      <c r="L716" s="1">
        <f t="shared" si="70"/>
        <v>68.366592000000011</v>
      </c>
      <c r="M716" s="1">
        <f t="shared" si="71"/>
        <v>89.444858799667557</v>
      </c>
    </row>
    <row r="717" spans="1:13" x14ac:dyDescent="0.25">
      <c r="A717" s="1">
        <v>716</v>
      </c>
      <c r="B717" s="1" t="s">
        <v>57</v>
      </c>
      <c r="C717" s="1" t="s">
        <v>16</v>
      </c>
      <c r="D717" s="1">
        <v>19790616</v>
      </c>
      <c r="E717" s="19">
        <v>38.409999999999997</v>
      </c>
      <c r="F717" s="1">
        <v>1.39</v>
      </c>
      <c r="G717" s="1">
        <v>3.5999999999999997E-2</v>
      </c>
      <c r="H717" s="17">
        <f t="shared" si="66"/>
        <v>36</v>
      </c>
      <c r="I717" s="1">
        <f t="shared" si="67"/>
        <v>128.46328145138617</v>
      </c>
      <c r="J717" s="1">
        <f t="shared" si="68"/>
        <v>92.463281451386166</v>
      </c>
      <c r="K717" s="1">
        <f t="shared" si="69"/>
        <v>426.32132894332494</v>
      </c>
      <c r="L717" s="1">
        <f t="shared" si="70"/>
        <v>119.47046400000001</v>
      </c>
      <c r="M717" s="1">
        <f t="shared" si="71"/>
        <v>306.85086494332495</v>
      </c>
    </row>
    <row r="718" spans="1:13" x14ac:dyDescent="0.25">
      <c r="A718" s="1">
        <v>717</v>
      </c>
      <c r="B718" s="1" t="s">
        <v>57</v>
      </c>
      <c r="C718" s="1" t="s">
        <v>16</v>
      </c>
      <c r="D718" s="1">
        <v>19760910</v>
      </c>
      <c r="E718" s="19">
        <v>14.535</v>
      </c>
      <c r="F718" s="1">
        <v>0.51</v>
      </c>
      <c r="G718" s="1">
        <v>3.5000000000000003E-2</v>
      </c>
      <c r="H718" s="17">
        <f t="shared" si="66"/>
        <v>35</v>
      </c>
      <c r="I718" s="1">
        <f t="shared" si="67"/>
        <v>60.176561473565897</v>
      </c>
      <c r="J718" s="1">
        <f t="shared" si="68"/>
        <v>25.176561473565897</v>
      </c>
      <c r="K718" s="1">
        <f t="shared" si="69"/>
        <v>75.571170135979415</v>
      </c>
      <c r="L718" s="1">
        <f t="shared" si="70"/>
        <v>43.95384</v>
      </c>
      <c r="M718" s="1">
        <f t="shared" si="71"/>
        <v>31.617330135979415</v>
      </c>
    </row>
    <row r="719" spans="1:13" x14ac:dyDescent="0.25">
      <c r="A719" s="1">
        <v>718</v>
      </c>
      <c r="B719" s="1" t="s">
        <v>57</v>
      </c>
      <c r="C719" s="1" t="s">
        <v>16</v>
      </c>
      <c r="D719" s="1">
        <v>19970721</v>
      </c>
      <c r="E719" s="19">
        <v>14.89</v>
      </c>
      <c r="F719" s="1">
        <v>0.52700000000000002</v>
      </c>
      <c r="G719" s="1">
        <v>3.5000000000000003E-2</v>
      </c>
      <c r="H719" s="17">
        <f t="shared" si="66"/>
        <v>35</v>
      </c>
      <c r="I719" s="1">
        <f t="shared" si="67"/>
        <v>61.320501245433881</v>
      </c>
      <c r="J719" s="1">
        <f t="shared" si="68"/>
        <v>26.320501245433881</v>
      </c>
      <c r="K719" s="1">
        <f t="shared" si="69"/>
        <v>78.88857957024571</v>
      </c>
      <c r="L719" s="1">
        <f t="shared" si="70"/>
        <v>45.027360000000002</v>
      </c>
      <c r="M719" s="1">
        <f t="shared" si="71"/>
        <v>33.861219570245709</v>
      </c>
    </row>
    <row r="720" spans="1:13" x14ac:dyDescent="0.25">
      <c r="A720" s="1">
        <v>719</v>
      </c>
      <c r="B720" s="1" t="s">
        <v>57</v>
      </c>
      <c r="C720" s="1" t="s">
        <v>16</v>
      </c>
      <c r="D720" s="1">
        <v>19850116</v>
      </c>
      <c r="E720" s="19">
        <v>33.92</v>
      </c>
      <c r="F720" s="1">
        <v>1.1919999999999999</v>
      </c>
      <c r="G720" s="1">
        <v>3.5000000000000003E-2</v>
      </c>
      <c r="H720" s="17">
        <f t="shared" si="66"/>
        <v>35</v>
      </c>
      <c r="I720" s="1">
        <f t="shared" si="67"/>
        <v>116.58600328930331</v>
      </c>
      <c r="J720" s="1">
        <f t="shared" si="68"/>
        <v>81.586003289303306</v>
      </c>
      <c r="K720" s="1">
        <f t="shared" si="69"/>
        <v>341.67720080792179</v>
      </c>
      <c r="L720" s="1">
        <f t="shared" si="70"/>
        <v>102.57408000000001</v>
      </c>
      <c r="M720" s="1">
        <f t="shared" si="71"/>
        <v>239.10312080792178</v>
      </c>
    </row>
    <row r="721" spans="1:13" x14ac:dyDescent="0.25">
      <c r="A721" s="1">
        <v>720</v>
      </c>
      <c r="B721" s="1" t="s">
        <v>57</v>
      </c>
      <c r="C721" s="1" t="s">
        <v>16</v>
      </c>
      <c r="D721" s="1">
        <v>19920603</v>
      </c>
      <c r="E721" s="19">
        <v>52.93</v>
      </c>
      <c r="F721" s="1">
        <v>1.8620000000000001</v>
      </c>
      <c r="G721" s="1">
        <v>3.5000000000000003E-2</v>
      </c>
      <c r="H721" s="17">
        <f t="shared" si="66"/>
        <v>35</v>
      </c>
      <c r="I721" s="1">
        <f t="shared" si="67"/>
        <v>164.98924384516081</v>
      </c>
      <c r="J721" s="1">
        <f t="shared" si="68"/>
        <v>129.98924384516081</v>
      </c>
      <c r="K721" s="1">
        <f t="shared" si="69"/>
        <v>754.52089046898493</v>
      </c>
      <c r="L721" s="1">
        <f t="shared" si="70"/>
        <v>160.06031999999999</v>
      </c>
      <c r="M721" s="1">
        <f t="shared" si="71"/>
        <v>594.460570468985</v>
      </c>
    </row>
    <row r="722" spans="1:13" x14ac:dyDescent="0.25">
      <c r="A722" s="1">
        <v>721</v>
      </c>
      <c r="B722" s="1" t="s">
        <v>57</v>
      </c>
      <c r="C722" s="1" t="s">
        <v>16</v>
      </c>
      <c r="D722" s="1">
        <v>19830514</v>
      </c>
      <c r="E722" s="19">
        <v>21.8</v>
      </c>
      <c r="F722" s="1">
        <v>0.74099999999999999</v>
      </c>
      <c r="G722" s="1">
        <v>3.4000000000000002E-2</v>
      </c>
      <c r="H722" s="17">
        <f t="shared" si="66"/>
        <v>34</v>
      </c>
      <c r="I722" s="1">
        <f t="shared" si="67"/>
        <v>82.567687565759655</v>
      </c>
      <c r="J722" s="1">
        <f t="shared" si="68"/>
        <v>48.567687565759655</v>
      </c>
      <c r="K722" s="1">
        <f t="shared" si="69"/>
        <v>155.51789088385965</v>
      </c>
      <c r="L722" s="1">
        <f t="shared" si="70"/>
        <v>64.039680000000004</v>
      </c>
      <c r="M722" s="1">
        <f t="shared" si="71"/>
        <v>91.478210883859646</v>
      </c>
    </row>
    <row r="723" spans="1:13" x14ac:dyDescent="0.25">
      <c r="A723" s="1">
        <v>722</v>
      </c>
      <c r="B723" s="1" t="s">
        <v>57</v>
      </c>
      <c r="C723" s="1" t="s">
        <v>16</v>
      </c>
      <c r="D723" s="1">
        <v>19781030</v>
      </c>
      <c r="E723" s="19">
        <v>30.335000000000001</v>
      </c>
      <c r="F723" s="1">
        <v>1.006</v>
      </c>
      <c r="G723" s="1">
        <v>3.3000000000000002E-2</v>
      </c>
      <c r="H723" s="17">
        <f t="shared" si="66"/>
        <v>33</v>
      </c>
      <c r="I723" s="1">
        <f t="shared" si="67"/>
        <v>106.85325863838352</v>
      </c>
      <c r="J723" s="1">
        <f t="shared" si="68"/>
        <v>73.853258638383522</v>
      </c>
      <c r="K723" s="1">
        <f t="shared" si="69"/>
        <v>280.0564071087195</v>
      </c>
      <c r="L723" s="1">
        <f t="shared" si="70"/>
        <v>86.491152</v>
      </c>
      <c r="M723" s="1">
        <f t="shared" si="71"/>
        <v>193.5652551087195</v>
      </c>
    </row>
    <row r="724" spans="1:13" x14ac:dyDescent="0.25">
      <c r="A724" s="1">
        <v>723</v>
      </c>
      <c r="B724" s="1" t="s">
        <v>57</v>
      </c>
      <c r="C724" s="1" t="s">
        <v>16</v>
      </c>
      <c r="D724" s="1">
        <v>19890727</v>
      </c>
      <c r="E724" s="19">
        <v>30.67</v>
      </c>
      <c r="F724" s="1">
        <v>1.0269999999999999</v>
      </c>
      <c r="G724" s="1">
        <v>3.3000000000000002E-2</v>
      </c>
      <c r="H724" s="17">
        <f t="shared" si="66"/>
        <v>33</v>
      </c>
      <c r="I724" s="1">
        <f t="shared" si="67"/>
        <v>107.77303292611957</v>
      </c>
      <c r="J724" s="1">
        <f t="shared" si="68"/>
        <v>74.773032926119569</v>
      </c>
      <c r="K724" s="1">
        <f t="shared" si="69"/>
        <v>285.58646667452916</v>
      </c>
      <c r="L724" s="1">
        <f t="shared" si="70"/>
        <v>87.446303999999998</v>
      </c>
      <c r="M724" s="1">
        <f t="shared" si="71"/>
        <v>198.14016267452917</v>
      </c>
    </row>
    <row r="725" spans="1:13" x14ac:dyDescent="0.25">
      <c r="A725" s="1">
        <v>724</v>
      </c>
      <c r="B725" s="1" t="s">
        <v>57</v>
      </c>
      <c r="C725" s="1" t="s">
        <v>16</v>
      </c>
      <c r="D725" s="1">
        <v>19940726</v>
      </c>
      <c r="E725" s="19">
        <v>22.94</v>
      </c>
      <c r="F725" s="1">
        <v>0.73299999999999998</v>
      </c>
      <c r="G725" s="1">
        <v>3.2000000000000001E-2</v>
      </c>
      <c r="H725" s="17">
        <f t="shared" si="66"/>
        <v>32</v>
      </c>
      <c r="I725" s="1">
        <f t="shared" si="67"/>
        <v>85.918319513744692</v>
      </c>
      <c r="J725" s="1">
        <f t="shared" si="68"/>
        <v>53.918319513744692</v>
      </c>
      <c r="K725" s="1">
        <f t="shared" si="69"/>
        <v>170.2914839693542</v>
      </c>
      <c r="L725" s="1">
        <f t="shared" si="70"/>
        <v>63.424512000000007</v>
      </c>
      <c r="M725" s="1">
        <f t="shared" si="71"/>
        <v>106.8669719693542</v>
      </c>
    </row>
    <row r="726" spans="1:13" x14ac:dyDescent="0.25">
      <c r="A726" s="1">
        <v>725</v>
      </c>
      <c r="B726" s="1" t="s">
        <v>57</v>
      </c>
      <c r="C726" s="1" t="s">
        <v>16</v>
      </c>
      <c r="D726" s="1">
        <v>19970624</v>
      </c>
      <c r="E726" s="19">
        <v>22.4</v>
      </c>
      <c r="F726" s="1">
        <v>0.69499999999999995</v>
      </c>
      <c r="G726" s="1">
        <v>3.1E-2</v>
      </c>
      <c r="H726" s="17">
        <f t="shared" si="66"/>
        <v>31</v>
      </c>
      <c r="I726" s="1">
        <f t="shared" si="67"/>
        <v>84.335850223435969</v>
      </c>
      <c r="J726" s="1">
        <f t="shared" si="68"/>
        <v>53.335850223435969</v>
      </c>
      <c r="K726" s="1">
        <f t="shared" si="69"/>
        <v>163.22023108842905</v>
      </c>
      <c r="L726" s="1">
        <f t="shared" si="70"/>
        <v>59.996160000000003</v>
      </c>
      <c r="M726" s="1">
        <f t="shared" si="71"/>
        <v>103.22407108842904</v>
      </c>
    </row>
    <row r="727" spans="1:13" x14ac:dyDescent="0.25">
      <c r="A727" s="1">
        <v>726</v>
      </c>
      <c r="B727" s="1" t="s">
        <v>57</v>
      </c>
      <c r="C727" s="1" t="s">
        <v>16</v>
      </c>
      <c r="D727" s="1">
        <v>19970826</v>
      </c>
      <c r="E727" s="19">
        <v>12.74</v>
      </c>
      <c r="F727" s="1">
        <v>0.38</v>
      </c>
      <c r="G727" s="1">
        <v>0.03</v>
      </c>
      <c r="H727" s="17">
        <f t="shared" si="66"/>
        <v>30</v>
      </c>
      <c r="I727" s="1">
        <f t="shared" si="67"/>
        <v>54.294132153980861</v>
      </c>
      <c r="J727" s="1">
        <f t="shared" si="68"/>
        <v>24.294132153980861</v>
      </c>
      <c r="K727" s="1">
        <f t="shared" si="69"/>
        <v>59.763505850644279</v>
      </c>
      <c r="L727" s="1">
        <f t="shared" si="70"/>
        <v>33.022080000000003</v>
      </c>
      <c r="M727" s="1">
        <f t="shared" si="71"/>
        <v>26.741425850644276</v>
      </c>
    </row>
    <row r="728" spans="1:13" x14ac:dyDescent="0.25">
      <c r="A728" s="1">
        <v>727</v>
      </c>
      <c r="B728" s="1" t="s">
        <v>57</v>
      </c>
      <c r="C728" s="1" t="s">
        <v>16</v>
      </c>
      <c r="D728" s="1">
        <v>19941011</v>
      </c>
      <c r="E728" s="19">
        <v>24.61</v>
      </c>
      <c r="F728" s="1">
        <v>0.73099999999999998</v>
      </c>
      <c r="G728" s="1">
        <v>0.03</v>
      </c>
      <c r="H728" s="17">
        <f t="shared" si="66"/>
        <v>30</v>
      </c>
      <c r="I728" s="1">
        <f t="shared" si="67"/>
        <v>90.761607131867834</v>
      </c>
      <c r="J728" s="1">
        <f t="shared" si="68"/>
        <v>60.761607131867834</v>
      </c>
      <c r="K728" s="1">
        <f t="shared" si="69"/>
        <v>192.98676829091912</v>
      </c>
      <c r="L728" s="1">
        <f t="shared" si="70"/>
        <v>63.789120000000004</v>
      </c>
      <c r="M728" s="1">
        <f t="shared" si="71"/>
        <v>129.19764829091912</v>
      </c>
    </row>
    <row r="729" spans="1:13" x14ac:dyDescent="0.25">
      <c r="A729" s="1">
        <v>728</v>
      </c>
      <c r="B729" s="1" t="s">
        <v>57</v>
      </c>
      <c r="C729" s="1" t="s">
        <v>16</v>
      </c>
      <c r="D729" s="1">
        <v>19940628</v>
      </c>
      <c r="E729" s="19">
        <v>34.08</v>
      </c>
      <c r="F729" s="1">
        <v>1.0049999999999999</v>
      </c>
      <c r="G729" s="1">
        <v>0.03</v>
      </c>
      <c r="H729" s="17">
        <f t="shared" si="66"/>
        <v>30</v>
      </c>
      <c r="I729" s="1">
        <f t="shared" si="67"/>
        <v>117.01494991381007</v>
      </c>
      <c r="J729" s="1">
        <f t="shared" si="68"/>
        <v>87.014949913810071</v>
      </c>
      <c r="K729" s="1">
        <f t="shared" si="69"/>
        <v>344.55192420061275</v>
      </c>
      <c r="L729" s="1">
        <f t="shared" si="70"/>
        <v>88.335359999999994</v>
      </c>
      <c r="M729" s="1">
        <f t="shared" si="71"/>
        <v>256.21656420061277</v>
      </c>
    </row>
    <row r="730" spans="1:13" x14ac:dyDescent="0.25">
      <c r="A730" s="1">
        <v>729</v>
      </c>
      <c r="B730" s="1" t="s">
        <v>57</v>
      </c>
      <c r="C730" s="1" t="s">
        <v>16</v>
      </c>
      <c r="D730" s="1">
        <v>19960805</v>
      </c>
      <c r="E730" s="19">
        <v>39.08</v>
      </c>
      <c r="F730" s="1">
        <v>1.177</v>
      </c>
      <c r="G730" s="1">
        <v>0.03</v>
      </c>
      <c r="H730" s="17">
        <f t="shared" si="66"/>
        <v>30</v>
      </c>
      <c r="I730" s="1">
        <f t="shared" si="67"/>
        <v>130.20870176746266</v>
      </c>
      <c r="J730" s="1">
        <f t="shared" si="68"/>
        <v>100.20870176746266</v>
      </c>
      <c r="K730" s="1">
        <f t="shared" si="69"/>
        <v>439.65124402225888</v>
      </c>
      <c r="L730" s="1">
        <f t="shared" si="70"/>
        <v>101.29536</v>
      </c>
      <c r="M730" s="1">
        <f t="shared" si="71"/>
        <v>338.35588402225886</v>
      </c>
    </row>
    <row r="731" spans="1:13" x14ac:dyDescent="0.25">
      <c r="A731" s="1">
        <v>730</v>
      </c>
      <c r="B731" s="1" t="s">
        <v>57</v>
      </c>
      <c r="C731" s="1" t="s">
        <v>16</v>
      </c>
      <c r="D731" s="1">
        <v>19940809</v>
      </c>
      <c r="E731" s="19">
        <v>22.28</v>
      </c>
      <c r="F731" s="1">
        <v>0.64900000000000002</v>
      </c>
      <c r="G731" s="1">
        <v>2.9000000000000001E-2</v>
      </c>
      <c r="H731" s="17">
        <f t="shared" si="66"/>
        <v>29</v>
      </c>
      <c r="I731" s="1">
        <f t="shared" si="67"/>
        <v>83.983058281584064</v>
      </c>
      <c r="J731" s="1">
        <f t="shared" si="68"/>
        <v>54.983058281584064</v>
      </c>
      <c r="K731" s="1">
        <f t="shared" si="69"/>
        <v>161.66671532758309</v>
      </c>
      <c r="L731" s="1">
        <f t="shared" si="70"/>
        <v>55.824768000000006</v>
      </c>
      <c r="M731" s="1">
        <f t="shared" si="71"/>
        <v>105.84194732758309</v>
      </c>
    </row>
    <row r="732" spans="1:13" x14ac:dyDescent="0.25">
      <c r="A732" s="1">
        <v>731</v>
      </c>
      <c r="B732" s="1" t="s">
        <v>57</v>
      </c>
      <c r="C732" s="1" t="s">
        <v>16</v>
      </c>
      <c r="D732" s="1">
        <v>19840406</v>
      </c>
      <c r="E732" s="19">
        <v>33.700000000000003</v>
      </c>
      <c r="F732" s="1">
        <v>0.96499999999999997</v>
      </c>
      <c r="G732" s="1">
        <v>2.9000000000000001E-2</v>
      </c>
      <c r="H732" s="17">
        <f t="shared" si="66"/>
        <v>29</v>
      </c>
      <c r="I732" s="1">
        <f t="shared" si="67"/>
        <v>115.99547528015617</v>
      </c>
      <c r="J732" s="1">
        <f t="shared" si="68"/>
        <v>86.995475280156171</v>
      </c>
      <c r="K732" s="1">
        <f t="shared" si="69"/>
        <v>337.74170546372517</v>
      </c>
      <c r="L732" s="1">
        <f t="shared" si="70"/>
        <v>84.438720000000018</v>
      </c>
      <c r="M732" s="1">
        <f t="shared" si="71"/>
        <v>253.30298546372515</v>
      </c>
    </row>
    <row r="733" spans="1:13" x14ac:dyDescent="0.25">
      <c r="A733" s="1">
        <v>732</v>
      </c>
      <c r="B733" s="1" t="s">
        <v>57</v>
      </c>
      <c r="C733" s="1" t="s">
        <v>16</v>
      </c>
      <c r="D733" s="1">
        <v>19940823</v>
      </c>
      <c r="E733" s="19">
        <v>18.079999999999998</v>
      </c>
      <c r="F733" s="1">
        <v>0.51200000000000001</v>
      </c>
      <c r="G733" s="1">
        <v>2.8000000000000001E-2</v>
      </c>
      <c r="H733" s="17">
        <f t="shared" si="66"/>
        <v>28</v>
      </c>
      <c r="I733" s="1">
        <f t="shared" si="67"/>
        <v>71.350385815944151</v>
      </c>
      <c r="J733" s="1">
        <f t="shared" si="68"/>
        <v>43.350385815944151</v>
      </c>
      <c r="K733" s="1">
        <f t="shared" si="69"/>
        <v>111.45729388771615</v>
      </c>
      <c r="L733" s="1">
        <f t="shared" si="70"/>
        <v>43.739135999999995</v>
      </c>
      <c r="M733" s="1">
        <f t="shared" si="71"/>
        <v>67.71815788771616</v>
      </c>
    </row>
    <row r="734" spans="1:13" x14ac:dyDescent="0.25">
      <c r="A734" s="1">
        <v>733</v>
      </c>
      <c r="B734" s="1" t="s">
        <v>57</v>
      </c>
      <c r="C734" s="1" t="s">
        <v>16</v>
      </c>
      <c r="D734" s="1">
        <v>19940919</v>
      </c>
      <c r="E734" s="19">
        <v>18.079999999999998</v>
      </c>
      <c r="F734" s="1">
        <v>0.51200000000000001</v>
      </c>
      <c r="G734" s="1">
        <v>2.8000000000000001E-2</v>
      </c>
      <c r="H734" s="17">
        <f t="shared" si="66"/>
        <v>28</v>
      </c>
      <c r="I734" s="1">
        <f t="shared" si="67"/>
        <v>71.350385815944151</v>
      </c>
      <c r="J734" s="1">
        <f t="shared" si="68"/>
        <v>43.350385815944151</v>
      </c>
      <c r="K734" s="1">
        <f t="shared" si="69"/>
        <v>111.45729388771615</v>
      </c>
      <c r="L734" s="1">
        <f t="shared" si="70"/>
        <v>43.739135999999995</v>
      </c>
      <c r="M734" s="1">
        <f t="shared" si="71"/>
        <v>67.71815788771616</v>
      </c>
    </row>
    <row r="735" spans="1:13" x14ac:dyDescent="0.25">
      <c r="A735" s="1">
        <v>734</v>
      </c>
      <c r="B735" s="1" t="s">
        <v>57</v>
      </c>
      <c r="C735" s="1" t="s">
        <v>16</v>
      </c>
      <c r="D735" s="1">
        <v>19970519</v>
      </c>
      <c r="E735" s="19">
        <v>19.28</v>
      </c>
      <c r="F735" s="1">
        <v>0.54400000000000004</v>
      </c>
      <c r="G735" s="1">
        <v>2.8000000000000001E-2</v>
      </c>
      <c r="H735" s="17">
        <f t="shared" si="66"/>
        <v>28</v>
      </c>
      <c r="I735" s="1">
        <f t="shared" si="67"/>
        <v>75.01985146728579</v>
      </c>
      <c r="J735" s="1">
        <f t="shared" si="68"/>
        <v>47.01985146728579</v>
      </c>
      <c r="K735" s="1">
        <f t="shared" si="69"/>
        <v>124.96746841539294</v>
      </c>
      <c r="L735" s="1">
        <f t="shared" si="70"/>
        <v>46.642176000000006</v>
      </c>
      <c r="M735" s="1">
        <f t="shared" si="71"/>
        <v>78.325292415392937</v>
      </c>
    </row>
    <row r="736" spans="1:13" x14ac:dyDescent="0.25">
      <c r="A736" s="1">
        <v>735</v>
      </c>
      <c r="B736" s="1" t="s">
        <v>57</v>
      </c>
      <c r="C736" s="1" t="s">
        <v>16</v>
      </c>
      <c r="D736" s="1">
        <v>20030528</v>
      </c>
      <c r="E736" s="19">
        <v>44.250999999999998</v>
      </c>
      <c r="F736" s="1">
        <v>1.226</v>
      </c>
      <c r="G736" s="1">
        <v>2.8000000000000001E-2</v>
      </c>
      <c r="H736" s="17">
        <f t="shared" si="66"/>
        <v>28</v>
      </c>
      <c r="I736" s="1">
        <f t="shared" si="67"/>
        <v>143.46866366880997</v>
      </c>
      <c r="J736" s="1">
        <f t="shared" si="68"/>
        <v>115.46866366880997</v>
      </c>
      <c r="K736" s="1">
        <f t="shared" si="69"/>
        <v>548.52179063113533</v>
      </c>
      <c r="L736" s="1">
        <f t="shared" si="70"/>
        <v>107.05201919999999</v>
      </c>
      <c r="M736" s="1">
        <f t="shared" si="71"/>
        <v>441.46977143113531</v>
      </c>
    </row>
    <row r="737" spans="1:13" x14ac:dyDescent="0.25">
      <c r="A737" s="1">
        <v>736</v>
      </c>
      <c r="B737" s="1" t="s">
        <v>57</v>
      </c>
      <c r="C737" s="1" t="s">
        <v>16</v>
      </c>
      <c r="D737" s="1">
        <v>20010919</v>
      </c>
      <c r="E737" s="19">
        <v>29.873999999999999</v>
      </c>
      <c r="F737" s="1">
        <v>0.80400000000000005</v>
      </c>
      <c r="G737" s="1">
        <v>2.7E-2</v>
      </c>
      <c r="H737" s="17">
        <f t="shared" si="66"/>
        <v>27</v>
      </c>
      <c r="I737" s="1">
        <f t="shared" si="67"/>
        <v>105.58388189507392</v>
      </c>
      <c r="J737" s="1">
        <f t="shared" si="68"/>
        <v>78.583881895073915</v>
      </c>
      <c r="K737" s="1">
        <f t="shared" si="69"/>
        <v>272.52399350016907</v>
      </c>
      <c r="L737" s="1">
        <f t="shared" si="70"/>
        <v>69.690067200000001</v>
      </c>
      <c r="M737" s="1">
        <f t="shared" si="71"/>
        <v>202.83392630016908</v>
      </c>
    </row>
    <row r="738" spans="1:13" x14ac:dyDescent="0.25">
      <c r="A738" s="1">
        <v>737</v>
      </c>
      <c r="B738" s="1" t="s">
        <v>57</v>
      </c>
      <c r="C738" s="1" t="s">
        <v>16</v>
      </c>
      <c r="D738" s="1">
        <v>19970414</v>
      </c>
      <c r="E738" s="19">
        <v>27.55</v>
      </c>
      <c r="F738" s="1">
        <v>0.70399999999999996</v>
      </c>
      <c r="G738" s="1">
        <v>2.5999999999999999E-2</v>
      </c>
      <c r="H738" s="17">
        <f t="shared" si="66"/>
        <v>26</v>
      </c>
      <c r="I738" s="1">
        <f t="shared" si="67"/>
        <v>99.117325116979842</v>
      </c>
      <c r="J738" s="1">
        <f t="shared" si="68"/>
        <v>73.117325116979842</v>
      </c>
      <c r="K738" s="1">
        <f t="shared" si="69"/>
        <v>235.93095132244949</v>
      </c>
      <c r="L738" s="1">
        <f t="shared" si="70"/>
        <v>61.88832</v>
      </c>
      <c r="M738" s="1">
        <f t="shared" si="71"/>
        <v>174.04263132244949</v>
      </c>
    </row>
    <row r="739" spans="1:13" x14ac:dyDescent="0.25">
      <c r="A739" s="1">
        <v>738</v>
      </c>
      <c r="B739" s="1" t="s">
        <v>57</v>
      </c>
      <c r="C739" s="1" t="s">
        <v>16</v>
      </c>
      <c r="D739" s="1">
        <v>19840831</v>
      </c>
      <c r="E739" s="19">
        <v>28.58</v>
      </c>
      <c r="F739" s="1">
        <v>0.73399999999999999</v>
      </c>
      <c r="G739" s="1">
        <v>2.5999999999999999E-2</v>
      </c>
      <c r="H739" s="17">
        <f t="shared" si="66"/>
        <v>26</v>
      </c>
      <c r="I739" s="1">
        <f t="shared" si="67"/>
        <v>101.99752510219845</v>
      </c>
      <c r="J739" s="1">
        <f t="shared" si="68"/>
        <v>75.997525102198452</v>
      </c>
      <c r="K739" s="1">
        <f t="shared" si="69"/>
        <v>251.86371270515986</v>
      </c>
      <c r="L739" s="1">
        <f t="shared" si="70"/>
        <v>64.202112</v>
      </c>
      <c r="M739" s="1">
        <f t="shared" si="71"/>
        <v>187.66160070515986</v>
      </c>
    </row>
    <row r="740" spans="1:13" x14ac:dyDescent="0.25">
      <c r="A740" s="1">
        <v>739</v>
      </c>
      <c r="B740" s="1" t="s">
        <v>57</v>
      </c>
      <c r="C740" s="1" t="s">
        <v>16</v>
      </c>
      <c r="D740" s="1">
        <v>19840228</v>
      </c>
      <c r="E740" s="19">
        <v>29.15</v>
      </c>
      <c r="F740" s="1">
        <v>0.76700000000000002</v>
      </c>
      <c r="G740" s="1">
        <v>2.5999999999999999E-2</v>
      </c>
      <c r="H740" s="17">
        <f t="shared" si="66"/>
        <v>26</v>
      </c>
      <c r="I740" s="1">
        <f t="shared" si="67"/>
        <v>103.58159771479113</v>
      </c>
      <c r="J740" s="1">
        <f t="shared" si="68"/>
        <v>77.58159771479113</v>
      </c>
      <c r="K740" s="1">
        <f t="shared" si="69"/>
        <v>260.87646874056435</v>
      </c>
      <c r="L740" s="1">
        <f t="shared" si="70"/>
        <v>65.482559999999992</v>
      </c>
      <c r="M740" s="1">
        <f t="shared" si="71"/>
        <v>195.39390874056437</v>
      </c>
    </row>
    <row r="741" spans="1:13" x14ac:dyDescent="0.25">
      <c r="A741" s="1">
        <v>740</v>
      </c>
      <c r="B741" s="1" t="s">
        <v>57</v>
      </c>
      <c r="C741" s="1" t="s">
        <v>16</v>
      </c>
      <c r="D741" s="1">
        <v>19900322</v>
      </c>
      <c r="E741" s="19">
        <v>21.65</v>
      </c>
      <c r="F741" s="1">
        <v>0.54800000000000004</v>
      </c>
      <c r="G741" s="1">
        <v>2.5000000000000001E-2</v>
      </c>
      <c r="H741" s="17">
        <f t="shared" si="66"/>
        <v>25</v>
      </c>
      <c r="I741" s="1">
        <f t="shared" si="67"/>
        <v>82.123985903146703</v>
      </c>
      <c r="J741" s="1">
        <f t="shared" si="68"/>
        <v>57.123985903146703</v>
      </c>
      <c r="K741" s="1">
        <f t="shared" si="69"/>
        <v>153.61784307099009</v>
      </c>
      <c r="L741" s="1">
        <f t="shared" si="70"/>
        <v>46.764000000000003</v>
      </c>
      <c r="M741" s="1">
        <f t="shared" si="71"/>
        <v>106.85384307099008</v>
      </c>
    </row>
    <row r="742" spans="1:13" x14ac:dyDescent="0.25">
      <c r="A742" s="1">
        <v>741</v>
      </c>
      <c r="B742" s="1" t="s">
        <v>57</v>
      </c>
      <c r="C742" s="1" t="s">
        <v>16</v>
      </c>
      <c r="D742" s="1">
        <v>19850612</v>
      </c>
      <c r="E742" s="19">
        <v>28.98</v>
      </c>
      <c r="F742" s="1">
        <v>0.73699999999999999</v>
      </c>
      <c r="G742" s="1">
        <v>2.5000000000000001E-2</v>
      </c>
      <c r="H742" s="17">
        <f t="shared" si="66"/>
        <v>25</v>
      </c>
      <c r="I742" s="1">
        <f t="shared" si="67"/>
        <v>103.10987270941285</v>
      </c>
      <c r="J742" s="1">
        <f t="shared" si="68"/>
        <v>78.109872709412855</v>
      </c>
      <c r="K742" s="1">
        <f t="shared" si="69"/>
        <v>258.17392320066301</v>
      </c>
      <c r="L742" s="1">
        <f t="shared" si="70"/>
        <v>62.596800000000002</v>
      </c>
      <c r="M742" s="1">
        <f t="shared" si="71"/>
        <v>195.57712320066301</v>
      </c>
    </row>
    <row r="743" spans="1:13" x14ac:dyDescent="0.25">
      <c r="A743" s="1">
        <v>742</v>
      </c>
      <c r="B743" s="1" t="s">
        <v>57</v>
      </c>
      <c r="C743" s="1" t="s">
        <v>16</v>
      </c>
      <c r="D743" s="1">
        <v>19980218</v>
      </c>
      <c r="E743" s="19">
        <v>13.06</v>
      </c>
      <c r="F743" s="1">
        <v>0.315</v>
      </c>
      <c r="G743" s="1">
        <v>2.4E-2</v>
      </c>
      <c r="H743" s="17">
        <f t="shared" si="66"/>
        <v>24</v>
      </c>
      <c r="I743" s="1">
        <f t="shared" si="67"/>
        <v>55.355493813385216</v>
      </c>
      <c r="J743" s="1">
        <f t="shared" si="68"/>
        <v>31.355493813385216</v>
      </c>
      <c r="K743" s="1">
        <f t="shared" si="69"/>
        <v>62.462253531122876</v>
      </c>
      <c r="L743" s="1">
        <f t="shared" si="70"/>
        <v>27.081216000000001</v>
      </c>
      <c r="M743" s="1">
        <f t="shared" si="71"/>
        <v>35.381037531122871</v>
      </c>
    </row>
    <row r="744" spans="1:13" x14ac:dyDescent="0.25">
      <c r="A744" s="1">
        <v>743</v>
      </c>
      <c r="B744" s="1" t="s">
        <v>57</v>
      </c>
      <c r="C744" s="1" t="s">
        <v>16</v>
      </c>
      <c r="D744" s="1">
        <v>19830705</v>
      </c>
      <c r="E744" s="19">
        <v>19.89</v>
      </c>
      <c r="F744" s="1">
        <v>0.47499999999999998</v>
      </c>
      <c r="G744" s="1">
        <v>2.4E-2</v>
      </c>
      <c r="H744" s="17">
        <f t="shared" si="66"/>
        <v>24</v>
      </c>
      <c r="I744" s="1">
        <f t="shared" si="67"/>
        <v>76.865818983535291</v>
      </c>
      <c r="J744" s="1">
        <f t="shared" si="68"/>
        <v>52.865818983535291</v>
      </c>
      <c r="K744" s="1">
        <f t="shared" si="69"/>
        <v>132.09360245992949</v>
      </c>
      <c r="L744" s="1">
        <f t="shared" si="70"/>
        <v>41.243904000000001</v>
      </c>
      <c r="M744" s="1">
        <f t="shared" si="71"/>
        <v>90.849698459929485</v>
      </c>
    </row>
    <row r="745" spans="1:13" x14ac:dyDescent="0.25">
      <c r="A745" s="1">
        <v>744</v>
      </c>
      <c r="B745" s="1" t="s">
        <v>57</v>
      </c>
      <c r="C745" s="1" t="s">
        <v>16</v>
      </c>
      <c r="D745" s="1">
        <v>19860225</v>
      </c>
      <c r="E745" s="19">
        <v>26.88</v>
      </c>
      <c r="F745" s="1">
        <v>0.64200000000000002</v>
      </c>
      <c r="G745" s="1">
        <v>2.4E-2</v>
      </c>
      <c r="H745" s="17">
        <f t="shared" si="66"/>
        <v>24</v>
      </c>
      <c r="I745" s="1">
        <f t="shared" si="67"/>
        <v>97.231116329432851</v>
      </c>
      <c r="J745" s="1">
        <f t="shared" si="68"/>
        <v>73.231116329432851</v>
      </c>
      <c r="K745" s="1">
        <f t="shared" si="69"/>
        <v>225.81265595919743</v>
      </c>
      <c r="L745" s="1">
        <f t="shared" si="70"/>
        <v>55.738367999999994</v>
      </c>
      <c r="M745" s="1">
        <f t="shared" si="71"/>
        <v>170.07428795919742</v>
      </c>
    </row>
    <row r="746" spans="1:13" x14ac:dyDescent="0.25">
      <c r="A746" s="1">
        <v>745</v>
      </c>
      <c r="B746" s="1" t="s">
        <v>57</v>
      </c>
      <c r="C746" s="1" t="s">
        <v>16</v>
      </c>
      <c r="D746" s="1">
        <v>20140520</v>
      </c>
      <c r="E746" s="19">
        <v>44.856000000000002</v>
      </c>
      <c r="F746" s="1">
        <v>1.0940000000000001</v>
      </c>
      <c r="G746" s="1">
        <v>2.4E-2</v>
      </c>
      <c r="H746" s="17">
        <f t="shared" si="66"/>
        <v>24</v>
      </c>
      <c r="I746" s="1">
        <f t="shared" si="67"/>
        <v>144.99713660731362</v>
      </c>
      <c r="J746" s="1">
        <f t="shared" si="68"/>
        <v>120.99713660731362</v>
      </c>
      <c r="K746" s="1">
        <f t="shared" si="69"/>
        <v>561.94487075442191</v>
      </c>
      <c r="L746" s="1">
        <f t="shared" si="70"/>
        <v>93.013401599999995</v>
      </c>
      <c r="M746" s="1">
        <f t="shared" si="71"/>
        <v>468.9314691544219</v>
      </c>
    </row>
    <row r="747" spans="1:13" x14ac:dyDescent="0.25">
      <c r="A747" s="1">
        <v>746</v>
      </c>
      <c r="B747" s="1" t="s">
        <v>57</v>
      </c>
      <c r="C747" s="1" t="s">
        <v>16</v>
      </c>
      <c r="D747" s="1">
        <v>19810220</v>
      </c>
      <c r="E747" s="19">
        <v>18.306000000000001</v>
      </c>
      <c r="F747" s="1">
        <v>0.42199999999999999</v>
      </c>
      <c r="G747" s="1">
        <v>2.3E-2</v>
      </c>
      <c r="H747" s="17">
        <f t="shared" si="66"/>
        <v>23</v>
      </c>
      <c r="I747" s="1">
        <f t="shared" si="67"/>
        <v>72.045458359062707</v>
      </c>
      <c r="J747" s="1">
        <f t="shared" si="68"/>
        <v>49.045458359062707</v>
      </c>
      <c r="K747" s="1">
        <f t="shared" si="69"/>
        <v>113.94986348629457</v>
      </c>
      <c r="L747" s="1">
        <f t="shared" si="70"/>
        <v>36.3776832</v>
      </c>
      <c r="M747" s="1">
        <f t="shared" si="71"/>
        <v>77.572180286294582</v>
      </c>
    </row>
    <row r="748" spans="1:13" x14ac:dyDescent="0.25">
      <c r="A748" s="1">
        <v>747</v>
      </c>
      <c r="B748" s="1" t="s">
        <v>57</v>
      </c>
      <c r="C748" s="1" t="s">
        <v>16</v>
      </c>
      <c r="D748" s="1">
        <v>19860121</v>
      </c>
      <c r="E748" s="19">
        <v>25.49</v>
      </c>
      <c r="F748" s="1">
        <v>0.58599999999999997</v>
      </c>
      <c r="G748" s="1">
        <v>2.3E-2</v>
      </c>
      <c r="H748" s="17">
        <f t="shared" si="66"/>
        <v>23</v>
      </c>
      <c r="I748" s="1">
        <f t="shared" si="67"/>
        <v>93.284544161318877</v>
      </c>
      <c r="J748" s="1">
        <f t="shared" si="68"/>
        <v>70.284544161318877</v>
      </c>
      <c r="K748" s="1">
        <f t="shared" si="69"/>
        <v>205.44390985006237</v>
      </c>
      <c r="L748" s="1">
        <f t="shared" si="70"/>
        <v>50.653728000000001</v>
      </c>
      <c r="M748" s="1">
        <f t="shared" si="71"/>
        <v>154.79018185006237</v>
      </c>
    </row>
    <row r="749" spans="1:13" x14ac:dyDescent="0.25">
      <c r="A749" s="1">
        <v>748</v>
      </c>
      <c r="B749" s="1" t="s">
        <v>57</v>
      </c>
      <c r="C749" s="1" t="s">
        <v>16</v>
      </c>
      <c r="D749" s="1">
        <v>19831025</v>
      </c>
      <c r="E749" s="19">
        <v>30.09</v>
      </c>
      <c r="F749" s="1">
        <v>0.69199999999999995</v>
      </c>
      <c r="G749" s="1">
        <v>2.3E-2</v>
      </c>
      <c r="H749" s="17">
        <f t="shared" si="66"/>
        <v>23</v>
      </c>
      <c r="I749" s="1">
        <f t="shared" si="67"/>
        <v>106.1791756818921</v>
      </c>
      <c r="J749" s="1">
        <f t="shared" si="68"/>
        <v>83.179175681892104</v>
      </c>
      <c r="K749" s="1">
        <f t="shared" si="69"/>
        <v>276.04207263756672</v>
      </c>
      <c r="L749" s="1">
        <f t="shared" si="70"/>
        <v>59.794848000000002</v>
      </c>
      <c r="M749" s="1">
        <f t="shared" si="71"/>
        <v>216.24722463756672</v>
      </c>
    </row>
    <row r="750" spans="1:13" x14ac:dyDescent="0.25">
      <c r="A750" s="1">
        <v>749</v>
      </c>
      <c r="B750" s="1" t="s">
        <v>57</v>
      </c>
      <c r="C750" s="1" t="s">
        <v>16</v>
      </c>
      <c r="D750" s="1">
        <v>19870701</v>
      </c>
      <c r="E750" s="19">
        <v>13.57</v>
      </c>
      <c r="F750" s="1">
        <v>0.30299999999999999</v>
      </c>
      <c r="G750" s="1">
        <v>2.1999999999999999E-2</v>
      </c>
      <c r="H750" s="17">
        <f t="shared" si="66"/>
        <v>22</v>
      </c>
      <c r="I750" s="1">
        <f t="shared" si="67"/>
        <v>57.035333745601477</v>
      </c>
      <c r="J750" s="1">
        <f t="shared" si="68"/>
        <v>35.035333745601477</v>
      </c>
      <c r="K750" s="1">
        <f t="shared" si="69"/>
        <v>66.870962979362957</v>
      </c>
      <c r="L750" s="1">
        <f t="shared" si="70"/>
        <v>25.793856000000002</v>
      </c>
      <c r="M750" s="1">
        <f t="shared" si="71"/>
        <v>41.077106979362952</v>
      </c>
    </row>
    <row r="751" spans="1:13" x14ac:dyDescent="0.25">
      <c r="A751" s="1">
        <v>750</v>
      </c>
      <c r="B751" s="1" t="s">
        <v>57</v>
      </c>
      <c r="C751" s="1" t="s">
        <v>16</v>
      </c>
      <c r="D751" s="1">
        <v>19880219</v>
      </c>
      <c r="E751" s="19">
        <v>14.35</v>
      </c>
      <c r="F751" s="1">
        <v>0.316</v>
      </c>
      <c r="G751" s="1">
        <v>2.1999999999999999E-2</v>
      </c>
      <c r="H751" s="17">
        <f t="shared" si="66"/>
        <v>22</v>
      </c>
      <c r="I751" s="1">
        <f t="shared" si="67"/>
        <v>59.577996922957404</v>
      </c>
      <c r="J751" s="1">
        <f t="shared" si="68"/>
        <v>37.577996922957404</v>
      </c>
      <c r="K751" s="1">
        <f t="shared" si="69"/>
        <v>73.867183704959501</v>
      </c>
      <c r="L751" s="1">
        <f t="shared" si="70"/>
        <v>27.276479999999999</v>
      </c>
      <c r="M751" s="1">
        <f t="shared" si="71"/>
        <v>46.590703704959502</v>
      </c>
    </row>
    <row r="752" spans="1:13" x14ac:dyDescent="0.25">
      <c r="A752" s="1">
        <v>751</v>
      </c>
      <c r="B752" s="1" t="s">
        <v>57</v>
      </c>
      <c r="C752" s="1" t="s">
        <v>16</v>
      </c>
      <c r="D752" s="1">
        <v>19790219</v>
      </c>
      <c r="E752" s="19">
        <v>19.853999999999999</v>
      </c>
      <c r="F752" s="1">
        <v>0.44600000000000001</v>
      </c>
      <c r="G752" s="1">
        <v>2.1999999999999999E-2</v>
      </c>
      <c r="H752" s="17">
        <f t="shared" si="66"/>
        <v>22</v>
      </c>
      <c r="I752" s="1">
        <f t="shared" si="67"/>
        <v>76.75722529098897</v>
      </c>
      <c r="J752" s="1">
        <f t="shared" si="68"/>
        <v>54.75722529098897</v>
      </c>
      <c r="K752" s="1">
        <f t="shared" si="69"/>
        <v>131.66823896011829</v>
      </c>
      <c r="L752" s="1">
        <f t="shared" si="70"/>
        <v>37.738483199999997</v>
      </c>
      <c r="M752" s="1">
        <f t="shared" si="71"/>
        <v>93.929755760118297</v>
      </c>
    </row>
    <row r="753" spans="1:13" x14ac:dyDescent="0.25">
      <c r="A753" s="1">
        <v>752</v>
      </c>
      <c r="B753" s="1" t="s">
        <v>57</v>
      </c>
      <c r="C753" s="1" t="s">
        <v>16</v>
      </c>
      <c r="D753" s="1">
        <v>19770831</v>
      </c>
      <c r="E753" s="19">
        <v>21.425999999999998</v>
      </c>
      <c r="F753" s="1">
        <v>0.46200000000000002</v>
      </c>
      <c r="G753" s="1">
        <v>2.1999999999999999E-2</v>
      </c>
      <c r="H753" s="17">
        <f t="shared" si="66"/>
        <v>22</v>
      </c>
      <c r="I753" s="1">
        <f t="shared" si="67"/>
        <v>81.460131901440391</v>
      </c>
      <c r="J753" s="1">
        <f t="shared" si="68"/>
        <v>59.460131901440391</v>
      </c>
      <c r="K753" s="1">
        <f t="shared" si="69"/>
        <v>150.79951752079063</v>
      </c>
      <c r="L753" s="1">
        <f t="shared" si="70"/>
        <v>40.726540799999995</v>
      </c>
      <c r="M753" s="1">
        <f t="shared" si="71"/>
        <v>110.07297672079063</v>
      </c>
    </row>
    <row r="754" spans="1:13" x14ac:dyDescent="0.25">
      <c r="A754" s="1">
        <v>753</v>
      </c>
      <c r="B754" s="1" t="s">
        <v>57</v>
      </c>
      <c r="C754" s="1" t="s">
        <v>16</v>
      </c>
      <c r="D754" s="1">
        <v>19940602</v>
      </c>
      <c r="E754" s="19">
        <v>7.11</v>
      </c>
      <c r="F754" s="1">
        <v>0.153</v>
      </c>
      <c r="G754" s="1">
        <v>2.1000000000000001E-2</v>
      </c>
      <c r="H754" s="17">
        <f t="shared" ref="H754:H773" si="72">G754*1000</f>
        <v>21</v>
      </c>
      <c r="I754" s="1">
        <f t="shared" si="67"/>
        <v>34.441155253363199</v>
      </c>
      <c r="J754" s="1">
        <f t="shared" si="68"/>
        <v>13.441155253363199</v>
      </c>
      <c r="K754" s="1">
        <f t="shared" si="69"/>
        <v>21.157339436762026</v>
      </c>
      <c r="L754" s="1">
        <f t="shared" si="70"/>
        <v>12.900384000000001</v>
      </c>
      <c r="M754" s="1">
        <f t="shared" si="71"/>
        <v>8.2569554367620253</v>
      </c>
    </row>
    <row r="755" spans="1:13" x14ac:dyDescent="0.25">
      <c r="A755" s="1">
        <v>754</v>
      </c>
      <c r="B755" s="1" t="s">
        <v>57</v>
      </c>
      <c r="C755" s="1" t="s">
        <v>16</v>
      </c>
      <c r="D755" s="1">
        <v>19760911</v>
      </c>
      <c r="E755" s="19">
        <v>16.059000000000001</v>
      </c>
      <c r="F755" s="1">
        <v>0.34200000000000003</v>
      </c>
      <c r="G755" s="1">
        <v>2.1000000000000001E-2</v>
      </c>
      <c r="H755" s="17">
        <f t="shared" si="72"/>
        <v>21</v>
      </c>
      <c r="I755" s="1">
        <f t="shared" si="67"/>
        <v>65.046119099097027</v>
      </c>
      <c r="J755" s="1">
        <f t="shared" si="68"/>
        <v>44.046119099097027</v>
      </c>
      <c r="K755" s="1">
        <f t="shared" si="69"/>
        <v>90.251334139311297</v>
      </c>
      <c r="L755" s="1">
        <f t="shared" si="70"/>
        <v>29.137449600000004</v>
      </c>
      <c r="M755" s="1">
        <f t="shared" si="71"/>
        <v>61.113884539311293</v>
      </c>
    </row>
    <row r="756" spans="1:13" x14ac:dyDescent="0.25">
      <c r="A756" s="1">
        <v>755</v>
      </c>
      <c r="B756" s="1" t="s">
        <v>57</v>
      </c>
      <c r="C756" s="1" t="s">
        <v>16</v>
      </c>
      <c r="D756" s="1">
        <v>19860904</v>
      </c>
      <c r="E756" s="19">
        <v>25.33</v>
      </c>
      <c r="F756" s="1">
        <v>0.53300000000000003</v>
      </c>
      <c r="G756" s="1">
        <v>2.1000000000000001E-2</v>
      </c>
      <c r="H756" s="17">
        <f t="shared" si="72"/>
        <v>21</v>
      </c>
      <c r="I756" s="1">
        <f t="shared" si="67"/>
        <v>92.827269554316103</v>
      </c>
      <c r="J756" s="1">
        <f t="shared" si="68"/>
        <v>71.827269554316103</v>
      </c>
      <c r="K756" s="1">
        <f t="shared" si="69"/>
        <v>203.15359334685544</v>
      </c>
      <c r="L756" s="1">
        <f t="shared" si="70"/>
        <v>45.958751999999997</v>
      </c>
      <c r="M756" s="1">
        <f t="shared" si="71"/>
        <v>157.19484134685544</v>
      </c>
    </row>
    <row r="757" spans="1:13" x14ac:dyDescent="0.25">
      <c r="A757" s="1">
        <v>756</v>
      </c>
      <c r="B757" s="1" t="s">
        <v>57</v>
      </c>
      <c r="C757" s="1" t="s">
        <v>16</v>
      </c>
      <c r="D757" s="1">
        <v>19990719</v>
      </c>
      <c r="E757" s="19">
        <v>39.182000000000002</v>
      </c>
      <c r="F757" s="1">
        <v>0.80100000000000005</v>
      </c>
      <c r="G757" s="1">
        <v>0.02</v>
      </c>
      <c r="H757" s="17">
        <f t="shared" si="72"/>
        <v>20</v>
      </c>
      <c r="I757" s="1">
        <f t="shared" si="67"/>
        <v>130.4738437746287</v>
      </c>
      <c r="J757" s="1">
        <f t="shared" si="68"/>
        <v>110.4738437746287</v>
      </c>
      <c r="K757" s="1">
        <f t="shared" si="69"/>
        <v>441.69633908157618</v>
      </c>
      <c r="L757" s="1">
        <f t="shared" si="70"/>
        <v>67.706496000000016</v>
      </c>
      <c r="M757" s="1">
        <f t="shared" si="71"/>
        <v>373.98984308157617</v>
      </c>
    </row>
    <row r="758" spans="1:13" x14ac:dyDescent="0.25">
      <c r="A758" s="1">
        <v>757</v>
      </c>
      <c r="B758" s="1" t="s">
        <v>57</v>
      </c>
      <c r="C758" s="1" t="s">
        <v>16</v>
      </c>
      <c r="D758" s="1">
        <v>19780321</v>
      </c>
      <c r="E758" s="19">
        <v>19.074000000000002</v>
      </c>
      <c r="F758" s="1">
        <v>0.36699999999999999</v>
      </c>
      <c r="G758" s="1">
        <v>1.9E-2</v>
      </c>
      <c r="H758" s="17">
        <f t="shared" si="72"/>
        <v>19</v>
      </c>
      <c r="I758" s="1">
        <f t="shared" si="67"/>
        <v>74.393576461475874</v>
      </c>
      <c r="J758" s="1">
        <f t="shared" si="68"/>
        <v>55.393576461475874</v>
      </c>
      <c r="K758" s="1">
        <f t="shared" si="69"/>
        <v>122.6001378896229</v>
      </c>
      <c r="L758" s="1">
        <f t="shared" si="70"/>
        <v>31.311878400000005</v>
      </c>
      <c r="M758" s="1">
        <f t="shared" si="71"/>
        <v>91.288259489622902</v>
      </c>
    </row>
    <row r="759" spans="1:13" x14ac:dyDescent="0.25">
      <c r="A759" s="1">
        <v>758</v>
      </c>
      <c r="B759" s="1" t="s">
        <v>57</v>
      </c>
      <c r="C759" s="1" t="s">
        <v>16</v>
      </c>
      <c r="D759" s="1">
        <v>19850223</v>
      </c>
      <c r="E759" s="19">
        <v>23.58</v>
      </c>
      <c r="F759" s="1">
        <v>0.45400000000000001</v>
      </c>
      <c r="G759" s="1">
        <v>1.9E-2</v>
      </c>
      <c r="H759" s="17">
        <f t="shared" si="72"/>
        <v>19</v>
      </c>
      <c r="I759" s="1">
        <f t="shared" si="67"/>
        <v>87.783290525588257</v>
      </c>
      <c r="J759" s="1">
        <f t="shared" si="68"/>
        <v>68.783290525588257</v>
      </c>
      <c r="K759" s="1">
        <f t="shared" si="69"/>
        <v>178.84195118726726</v>
      </c>
      <c r="L759" s="1">
        <f t="shared" si="70"/>
        <v>38.708928</v>
      </c>
      <c r="M759" s="1">
        <f t="shared" si="71"/>
        <v>140.13302318726727</v>
      </c>
    </row>
    <row r="760" spans="1:13" x14ac:dyDescent="0.25">
      <c r="A760" s="1">
        <v>759</v>
      </c>
      <c r="B760" s="1" t="s">
        <v>57</v>
      </c>
      <c r="C760" s="1" t="s">
        <v>16</v>
      </c>
      <c r="D760" s="1">
        <v>19820904</v>
      </c>
      <c r="E760" s="19">
        <v>13.629</v>
      </c>
      <c r="F760" s="1">
        <v>0.23599999999999999</v>
      </c>
      <c r="G760" s="1">
        <v>1.7000000000000001E-2</v>
      </c>
      <c r="H760" s="17">
        <f t="shared" si="72"/>
        <v>17</v>
      </c>
      <c r="I760" s="1">
        <f t="shared" si="67"/>
        <v>57.228764889328112</v>
      </c>
      <c r="J760" s="1">
        <f t="shared" si="68"/>
        <v>40.228764889328112</v>
      </c>
      <c r="K760" s="1">
        <f t="shared" si="69"/>
        <v>67.389480288862799</v>
      </c>
      <c r="L760" s="1">
        <f t="shared" si="70"/>
        <v>20.018275200000001</v>
      </c>
      <c r="M760" s="1">
        <f t="shared" si="71"/>
        <v>47.371205088862794</v>
      </c>
    </row>
    <row r="761" spans="1:13" x14ac:dyDescent="0.25">
      <c r="A761" s="1">
        <v>760</v>
      </c>
      <c r="B761" s="1" t="s">
        <v>57</v>
      </c>
      <c r="C761" s="1" t="s">
        <v>16</v>
      </c>
      <c r="D761" s="1">
        <v>19870116</v>
      </c>
      <c r="E761" s="19">
        <v>15.86</v>
      </c>
      <c r="F761" s="1">
        <v>0.26800000000000002</v>
      </c>
      <c r="G761" s="1">
        <v>1.7000000000000001E-2</v>
      </c>
      <c r="H761" s="17">
        <f t="shared" si="72"/>
        <v>17</v>
      </c>
      <c r="I761" s="1">
        <f t="shared" si="67"/>
        <v>64.416226173730536</v>
      </c>
      <c r="J761" s="1">
        <f t="shared" si="68"/>
        <v>47.416226173730536</v>
      </c>
      <c r="K761" s="1">
        <f t="shared" si="69"/>
        <v>88.26981239076764</v>
      </c>
      <c r="L761" s="1">
        <f t="shared" si="70"/>
        <v>23.295168</v>
      </c>
      <c r="M761" s="1">
        <f t="shared" si="71"/>
        <v>64.974644390767637</v>
      </c>
    </row>
    <row r="762" spans="1:13" x14ac:dyDescent="0.25">
      <c r="A762" s="1">
        <v>761</v>
      </c>
      <c r="B762" s="1" t="s">
        <v>57</v>
      </c>
      <c r="C762" s="1" t="s">
        <v>16</v>
      </c>
      <c r="D762" s="1">
        <v>19971212</v>
      </c>
      <c r="E762" s="19">
        <v>17.850000000000001</v>
      </c>
      <c r="F762" s="1">
        <v>0.309</v>
      </c>
      <c r="G762" s="1">
        <v>1.7000000000000001E-2</v>
      </c>
      <c r="H762" s="17">
        <f t="shared" si="72"/>
        <v>17</v>
      </c>
      <c r="I762" s="1">
        <f t="shared" si="67"/>
        <v>70.641049251206553</v>
      </c>
      <c r="J762" s="1">
        <f t="shared" si="68"/>
        <v>53.641049251206553</v>
      </c>
      <c r="K762" s="1">
        <f t="shared" si="69"/>
        <v>108.94545179718081</v>
      </c>
      <c r="L762" s="1">
        <f t="shared" si="70"/>
        <v>26.218080000000004</v>
      </c>
      <c r="M762" s="1">
        <f t="shared" si="71"/>
        <v>82.727371797180808</v>
      </c>
    </row>
    <row r="763" spans="1:13" x14ac:dyDescent="0.25">
      <c r="A763" s="1">
        <v>762</v>
      </c>
      <c r="B763" s="1" t="s">
        <v>57</v>
      </c>
      <c r="C763" s="1" t="s">
        <v>16</v>
      </c>
      <c r="D763" s="1">
        <v>19880513</v>
      </c>
      <c r="E763" s="19">
        <v>23.56</v>
      </c>
      <c r="F763" s="1">
        <v>0.36599999999999999</v>
      </c>
      <c r="G763" s="1">
        <v>1.6E-2</v>
      </c>
      <c r="H763" s="17">
        <f t="shared" si="72"/>
        <v>16</v>
      </c>
      <c r="I763" s="1">
        <f t="shared" si="67"/>
        <v>87.725179870725967</v>
      </c>
      <c r="J763" s="1">
        <f t="shared" si="68"/>
        <v>71.725179870725967</v>
      </c>
      <c r="K763" s="1">
        <f t="shared" si="69"/>
        <v>178.57197254197183</v>
      </c>
      <c r="L763" s="1">
        <f t="shared" si="70"/>
        <v>32.569344000000001</v>
      </c>
      <c r="M763" s="1">
        <f t="shared" si="71"/>
        <v>146.00262854197183</v>
      </c>
    </row>
    <row r="764" spans="1:13" x14ac:dyDescent="0.25">
      <c r="A764" s="1">
        <v>763</v>
      </c>
      <c r="B764" s="1" t="s">
        <v>57</v>
      </c>
      <c r="C764" s="1" t="s">
        <v>16</v>
      </c>
      <c r="D764" s="1">
        <v>19980128</v>
      </c>
      <c r="E764" s="19">
        <v>28.45</v>
      </c>
      <c r="F764" s="1">
        <v>0.44700000000000001</v>
      </c>
      <c r="G764" s="1">
        <v>1.6E-2</v>
      </c>
      <c r="H764" s="17">
        <f t="shared" si="72"/>
        <v>16</v>
      </c>
      <c r="I764" s="1">
        <f t="shared" si="67"/>
        <v>101.63527770433194</v>
      </c>
      <c r="J764" s="1">
        <f t="shared" si="68"/>
        <v>85.635277704331941</v>
      </c>
      <c r="K764" s="1">
        <f t="shared" si="69"/>
        <v>249.82764341946424</v>
      </c>
      <c r="L764" s="1">
        <f t="shared" si="70"/>
        <v>39.329280000000004</v>
      </c>
      <c r="M764" s="1">
        <f t="shared" si="71"/>
        <v>210.49836341946423</v>
      </c>
    </row>
    <row r="765" spans="1:13" x14ac:dyDescent="0.25">
      <c r="A765" s="1">
        <v>764</v>
      </c>
      <c r="B765" s="1" t="s">
        <v>57</v>
      </c>
      <c r="C765" s="1" t="s">
        <v>16</v>
      </c>
      <c r="D765" s="1">
        <v>19800718</v>
      </c>
      <c r="E765" s="19">
        <v>13.016</v>
      </c>
      <c r="F765" s="1">
        <v>0.19900000000000001</v>
      </c>
      <c r="G765" s="1">
        <v>1.4999999999999999E-2</v>
      </c>
      <c r="H765" s="17">
        <f t="shared" si="72"/>
        <v>15</v>
      </c>
      <c r="I765" s="1">
        <f t="shared" si="67"/>
        <v>55.209898184720956</v>
      </c>
      <c r="J765" s="1">
        <f t="shared" si="68"/>
        <v>40.209898184720956</v>
      </c>
      <c r="K765" s="1">
        <f t="shared" si="69"/>
        <v>62.088079804329134</v>
      </c>
      <c r="L765" s="1">
        <f t="shared" si="70"/>
        <v>16.868736000000002</v>
      </c>
      <c r="M765" s="1">
        <f t="shared" si="71"/>
        <v>45.219343804329128</v>
      </c>
    </row>
    <row r="766" spans="1:13" x14ac:dyDescent="0.25">
      <c r="A766" s="1">
        <v>765</v>
      </c>
      <c r="B766" s="1" t="s">
        <v>57</v>
      </c>
      <c r="C766" s="1" t="s">
        <v>16</v>
      </c>
      <c r="D766" s="1">
        <v>19940711</v>
      </c>
      <c r="E766" s="19">
        <v>27.42</v>
      </c>
      <c r="F766" s="1">
        <v>0.42199999999999999</v>
      </c>
      <c r="G766" s="1">
        <v>1.4999999999999999E-2</v>
      </c>
      <c r="H766" s="17">
        <f t="shared" si="72"/>
        <v>15</v>
      </c>
      <c r="I766" s="1">
        <f t="shared" si="67"/>
        <v>98.752139242317355</v>
      </c>
      <c r="J766" s="1">
        <f t="shared" si="68"/>
        <v>83.752139242317355</v>
      </c>
      <c r="K766" s="1">
        <f t="shared" si="69"/>
        <v>233.95250805330318</v>
      </c>
      <c r="L766" s="1">
        <f t="shared" si="70"/>
        <v>35.536320000000003</v>
      </c>
      <c r="M766" s="1">
        <f t="shared" si="71"/>
        <v>198.41618805330319</v>
      </c>
    </row>
    <row r="767" spans="1:13" x14ac:dyDescent="0.25">
      <c r="A767" s="1">
        <v>766</v>
      </c>
      <c r="B767" s="1" t="s">
        <v>57</v>
      </c>
      <c r="C767" s="1" t="s">
        <v>16</v>
      </c>
      <c r="D767" s="1">
        <v>19961216</v>
      </c>
      <c r="E767" s="19">
        <v>35.35</v>
      </c>
      <c r="F767" s="1">
        <v>0.53200000000000003</v>
      </c>
      <c r="G767" s="1">
        <v>1.4999999999999999E-2</v>
      </c>
      <c r="H767" s="17">
        <f t="shared" si="72"/>
        <v>15</v>
      </c>
      <c r="I767" s="1">
        <f t="shared" si="67"/>
        <v>120.40423868136601</v>
      </c>
      <c r="J767" s="1">
        <f t="shared" si="68"/>
        <v>105.40423868136601</v>
      </c>
      <c r="K767" s="1">
        <f t="shared" si="69"/>
        <v>367.74344195017534</v>
      </c>
      <c r="L767" s="1">
        <f t="shared" si="70"/>
        <v>45.813600000000001</v>
      </c>
      <c r="M767" s="1">
        <f t="shared" si="71"/>
        <v>321.92984195017533</v>
      </c>
    </row>
    <row r="768" spans="1:13" x14ac:dyDescent="0.25">
      <c r="A768" s="1">
        <v>767</v>
      </c>
      <c r="B768" s="1" t="s">
        <v>57</v>
      </c>
      <c r="C768" s="1" t="s">
        <v>16</v>
      </c>
      <c r="D768" s="1">
        <v>19830804</v>
      </c>
      <c r="E768" s="19">
        <v>15.77</v>
      </c>
      <c r="F768" s="1">
        <v>0.215</v>
      </c>
      <c r="G768" s="1">
        <v>1.4E-2</v>
      </c>
      <c r="H768" s="17">
        <f t="shared" si="72"/>
        <v>14</v>
      </c>
      <c r="I768" s="1">
        <f t="shared" si="67"/>
        <v>64.130780801977352</v>
      </c>
      <c r="J768" s="1">
        <f t="shared" si="68"/>
        <v>50.130780801977352</v>
      </c>
      <c r="K768" s="1">
        <f t="shared" si="69"/>
        <v>87.379984504556603</v>
      </c>
      <c r="L768" s="1">
        <f t="shared" si="70"/>
        <v>19.075392000000001</v>
      </c>
      <c r="M768" s="1">
        <f t="shared" si="71"/>
        <v>68.304592504556609</v>
      </c>
    </row>
    <row r="769" spans="1:13" x14ac:dyDescent="0.25">
      <c r="A769" s="1">
        <v>768</v>
      </c>
      <c r="B769" s="1" t="s">
        <v>57</v>
      </c>
      <c r="C769" s="1" t="s">
        <v>16</v>
      </c>
      <c r="D769" s="1">
        <v>19830217</v>
      </c>
      <c r="E769" s="19">
        <v>11.64</v>
      </c>
      <c r="F769" s="1">
        <v>0.154</v>
      </c>
      <c r="G769" s="1">
        <v>1.2999999999999999E-2</v>
      </c>
      <c r="H769" s="17">
        <f t="shared" si="72"/>
        <v>13</v>
      </c>
      <c r="I769" s="1">
        <f t="shared" si="67"/>
        <v>50.599751025624549</v>
      </c>
      <c r="J769" s="1">
        <f t="shared" si="68"/>
        <v>37.599751025624549</v>
      </c>
      <c r="K769" s="1">
        <f t="shared" si="69"/>
        <v>50.887967207466509</v>
      </c>
      <c r="L769" s="1">
        <f t="shared" si="70"/>
        <v>13.074048000000001</v>
      </c>
      <c r="M769" s="1">
        <f t="shared" si="71"/>
        <v>37.813919207466512</v>
      </c>
    </row>
    <row r="770" spans="1:13" x14ac:dyDescent="0.25">
      <c r="A770" s="1">
        <v>769</v>
      </c>
      <c r="B770" s="1" t="s">
        <v>57</v>
      </c>
      <c r="C770" s="1" t="s">
        <v>16</v>
      </c>
      <c r="D770" s="1">
        <v>20070712</v>
      </c>
      <c r="E770" s="19">
        <v>30.626999999999999</v>
      </c>
      <c r="F770" s="1">
        <v>0.39100000000000001</v>
      </c>
      <c r="G770" s="1">
        <v>1.2999999999999999E-2</v>
      </c>
      <c r="H770" s="17">
        <f t="shared" si="72"/>
        <v>13</v>
      </c>
      <c r="I770" s="1">
        <f t="shared" si="67"/>
        <v>107.65509623623977</v>
      </c>
      <c r="J770" s="1">
        <f t="shared" si="68"/>
        <v>94.655096236239771</v>
      </c>
      <c r="K770" s="1">
        <f t="shared" si="69"/>
        <v>284.87398744172009</v>
      </c>
      <c r="L770" s="1">
        <f t="shared" si="70"/>
        <v>34.4002464</v>
      </c>
      <c r="M770" s="1">
        <f t="shared" si="71"/>
        <v>250.47374104172007</v>
      </c>
    </row>
    <row r="771" spans="1:13" x14ac:dyDescent="0.25">
      <c r="A771" s="1">
        <v>770</v>
      </c>
      <c r="B771" s="1" t="s">
        <v>57</v>
      </c>
      <c r="C771" s="1" t="s">
        <v>16</v>
      </c>
      <c r="D771" s="1">
        <v>19990805</v>
      </c>
      <c r="E771" s="19">
        <v>25.995000000000001</v>
      </c>
      <c r="F771" s="1">
        <v>0.28000000000000003</v>
      </c>
      <c r="G771" s="1">
        <v>1.0999999999999999E-2</v>
      </c>
      <c r="H771" s="17">
        <f t="shared" si="72"/>
        <v>11</v>
      </c>
      <c r="I771" s="1">
        <f t="shared" ref="I771:I779" si="73">+$O$2*E771^$O$3</f>
        <v>94.723708137657638</v>
      </c>
      <c r="J771" s="1">
        <f t="shared" ref="J771:J779" si="74">+ABS(H771-I771)</f>
        <v>83.723708137657638</v>
      </c>
      <c r="K771" s="1">
        <f t="shared" ref="K771:K779" si="75">0.0864*I771*E771</f>
        <v>212.74641731851867</v>
      </c>
      <c r="L771" s="1">
        <f t="shared" ref="L771:L779" si="76">0.0864*H771*E771</f>
        <v>24.705648</v>
      </c>
      <c r="M771" s="1">
        <f t="shared" ref="M771:M779" si="77">ABS(L771-K771)</f>
        <v>188.04076931851867</v>
      </c>
    </row>
    <row r="772" spans="1:13" x14ac:dyDescent="0.25">
      <c r="A772" s="1">
        <v>771</v>
      </c>
      <c r="B772" s="1" t="s">
        <v>57</v>
      </c>
      <c r="C772" s="1" t="s">
        <v>16</v>
      </c>
      <c r="D772" s="1">
        <v>20060815</v>
      </c>
      <c r="E772" s="19">
        <v>18.745999999999999</v>
      </c>
      <c r="F772" s="1">
        <v>0.161</v>
      </c>
      <c r="G772" s="1">
        <v>8.9999999999999993E-3</v>
      </c>
      <c r="H772" s="17">
        <f t="shared" si="72"/>
        <v>9</v>
      </c>
      <c r="I772" s="1">
        <f t="shared" si="73"/>
        <v>73.393323658841624</v>
      </c>
      <c r="J772" s="1">
        <f t="shared" si="74"/>
        <v>64.393323658841624</v>
      </c>
      <c r="K772" s="1">
        <f t="shared" si="75"/>
        <v>118.87181959466693</v>
      </c>
      <c r="L772" s="1">
        <f t="shared" si="76"/>
        <v>14.576889599999999</v>
      </c>
      <c r="M772" s="1">
        <f t="shared" si="77"/>
        <v>104.29492999466693</v>
      </c>
    </row>
    <row r="773" spans="1:13" x14ac:dyDescent="0.25">
      <c r="A773" s="1">
        <v>772</v>
      </c>
      <c r="B773" s="1" t="s">
        <v>57</v>
      </c>
      <c r="C773" s="1" t="s">
        <v>16</v>
      </c>
      <c r="D773" s="1">
        <v>20080205</v>
      </c>
      <c r="E773" s="19">
        <v>27.300999999999998</v>
      </c>
      <c r="F773" s="1">
        <v>0.20499999999999999</v>
      </c>
      <c r="G773" s="1">
        <v>8.0000000000000002E-3</v>
      </c>
      <c r="H773" s="17">
        <f t="shared" si="72"/>
        <v>8</v>
      </c>
      <c r="I773" s="1">
        <f t="shared" si="73"/>
        <v>98.417520277789734</v>
      </c>
      <c r="J773" s="1">
        <f t="shared" si="74"/>
        <v>90.417520277789734</v>
      </c>
      <c r="K773" s="1">
        <f t="shared" si="75"/>
        <v>232.14787670338021</v>
      </c>
      <c r="L773" s="1">
        <f t="shared" si="76"/>
        <v>18.870451200000002</v>
      </c>
      <c r="M773" s="1">
        <f t="shared" si="77"/>
        <v>213.27742550338021</v>
      </c>
    </row>
    <row r="774" spans="1:13" x14ac:dyDescent="0.25">
      <c r="A774" s="1">
        <v>773</v>
      </c>
      <c r="B774" s="1" t="s">
        <v>58</v>
      </c>
      <c r="C774" s="1" t="s">
        <v>10</v>
      </c>
      <c r="D774" s="1"/>
      <c r="E774" s="1">
        <v>16.75</v>
      </c>
      <c r="F774" s="1"/>
      <c r="G774" s="1"/>
      <c r="H774" s="1">
        <v>37.9</v>
      </c>
      <c r="I774" s="1">
        <f t="shared" si="73"/>
        <v>67.22020504305236</v>
      </c>
      <c r="J774" s="1">
        <f t="shared" si="74"/>
        <v>29.320205043052361</v>
      </c>
      <c r="K774" s="1">
        <f t="shared" si="75"/>
        <v>97.281080738305391</v>
      </c>
      <c r="L774" s="1">
        <f t="shared" si="76"/>
        <v>54.848880000000001</v>
      </c>
      <c r="M774" s="1">
        <f t="shared" si="77"/>
        <v>42.43220073830539</v>
      </c>
    </row>
    <row r="775" spans="1:13" x14ac:dyDescent="0.25">
      <c r="A775" s="1">
        <v>774</v>
      </c>
      <c r="B775" s="1" t="s">
        <v>58</v>
      </c>
      <c r="C775" s="1" t="s">
        <v>10</v>
      </c>
      <c r="D775" s="1"/>
      <c r="E775" s="1">
        <v>21.19</v>
      </c>
      <c r="F775" s="1"/>
      <c r="G775" s="1"/>
      <c r="H775" s="1">
        <v>69.099999999999994</v>
      </c>
      <c r="I775" s="1">
        <f t="shared" si="73"/>
        <v>80.759063233726636</v>
      </c>
      <c r="J775" s="1">
        <f t="shared" si="74"/>
        <v>11.659063233726641</v>
      </c>
      <c r="K775" s="1">
        <f t="shared" si="75"/>
        <v>147.85498511331849</v>
      </c>
      <c r="L775" s="1">
        <f t="shared" si="76"/>
        <v>126.5093856</v>
      </c>
      <c r="M775" s="1">
        <f t="shared" si="77"/>
        <v>21.34559951331849</v>
      </c>
    </row>
    <row r="776" spans="1:13" x14ac:dyDescent="0.25">
      <c r="A776" s="1">
        <v>775</v>
      </c>
      <c r="B776" s="1" t="s">
        <v>58</v>
      </c>
      <c r="C776" s="1" t="s">
        <v>10</v>
      </c>
      <c r="D776" s="1"/>
      <c r="E776" s="1">
        <v>25.65</v>
      </c>
      <c r="F776" s="1"/>
      <c r="G776" s="1"/>
      <c r="H776" s="1">
        <v>46.1</v>
      </c>
      <c r="I776" s="1">
        <f t="shared" si="73"/>
        <v>93.741188880162142</v>
      </c>
      <c r="J776" s="1">
        <f t="shared" si="74"/>
        <v>47.64118888016214</v>
      </c>
      <c r="K776" s="1">
        <f t="shared" si="75"/>
        <v>207.74547314866015</v>
      </c>
      <c r="L776" s="1">
        <f t="shared" si="76"/>
        <v>102.16497600000001</v>
      </c>
      <c r="M776" s="1">
        <f t="shared" si="77"/>
        <v>105.58049714866014</v>
      </c>
    </row>
    <row r="777" spans="1:13" x14ac:dyDescent="0.25">
      <c r="A777" s="1">
        <v>776</v>
      </c>
      <c r="B777" s="1" t="s">
        <v>58</v>
      </c>
      <c r="C777" s="1" t="s">
        <v>10</v>
      </c>
      <c r="D777" s="1"/>
      <c r="E777" s="1">
        <v>5.94</v>
      </c>
      <c r="F777" s="1"/>
      <c r="G777" s="1"/>
      <c r="H777" s="1">
        <v>70.400000000000006</v>
      </c>
      <c r="I777" s="1">
        <f t="shared" si="73"/>
        <v>29.932405202194392</v>
      </c>
      <c r="J777" s="1">
        <f t="shared" si="74"/>
        <v>40.467594797805617</v>
      </c>
      <c r="K777" s="1">
        <f t="shared" si="75"/>
        <v>15.361789268249399</v>
      </c>
      <c r="L777" s="1">
        <f t="shared" si="76"/>
        <v>36.130406400000005</v>
      </c>
      <c r="M777" s="1">
        <f t="shared" si="77"/>
        <v>20.768617131750606</v>
      </c>
    </row>
    <row r="778" spans="1:13" x14ac:dyDescent="0.25">
      <c r="A778" s="1">
        <v>777</v>
      </c>
      <c r="B778" s="1" t="s">
        <v>58</v>
      </c>
      <c r="C778" s="1" t="s">
        <v>10</v>
      </c>
      <c r="D778" s="1"/>
      <c r="E778" s="1">
        <v>6.2</v>
      </c>
      <c r="F778" s="1"/>
      <c r="G778" s="1"/>
      <c r="H778" s="1">
        <v>50.4</v>
      </c>
      <c r="I778" s="1">
        <f t="shared" si="73"/>
        <v>30.95003529080881</v>
      </c>
      <c r="J778" s="1">
        <f t="shared" si="74"/>
        <v>19.449964709191189</v>
      </c>
      <c r="K778" s="1">
        <f t="shared" si="75"/>
        <v>16.579314904580464</v>
      </c>
      <c r="L778" s="1">
        <f t="shared" si="76"/>
        <v>26.998272000000004</v>
      </c>
      <c r="M778" s="1">
        <f t="shared" si="77"/>
        <v>10.41895709541954</v>
      </c>
    </row>
    <row r="779" spans="1:13" x14ac:dyDescent="0.25">
      <c r="A779" s="1">
        <v>778</v>
      </c>
      <c r="B779" s="1" t="s">
        <v>58</v>
      </c>
      <c r="C779" s="1" t="s">
        <v>10</v>
      </c>
      <c r="D779" s="1"/>
      <c r="E779" s="1">
        <v>6.78</v>
      </c>
      <c r="F779" s="1"/>
      <c r="G779" s="1"/>
      <c r="H779" s="1">
        <v>100</v>
      </c>
      <c r="I779" s="1">
        <f t="shared" si="73"/>
        <v>33.187178189907762</v>
      </c>
      <c r="J779" s="1">
        <f t="shared" si="74"/>
        <v>66.812821810092231</v>
      </c>
      <c r="K779" s="1">
        <f t="shared" si="75"/>
        <v>19.44078348622245</v>
      </c>
      <c r="L779" s="1">
        <f t="shared" si="76"/>
        <v>58.579200000000007</v>
      </c>
      <c r="M779" s="1">
        <f t="shared" si="77"/>
        <v>39.138416513777557</v>
      </c>
    </row>
  </sheetData>
  <autoFilter ref="A1:M779" xr:uid="{DD99BC7E-5953-4333-9338-65659163E16B}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92A21-1815-450D-914C-E11A3B5D2903}">
  <dimension ref="A1:O359"/>
  <sheetViews>
    <sheetView topLeftCell="F1" workbookViewId="0">
      <selection activeCell="O17" sqref="O17"/>
    </sheetView>
  </sheetViews>
  <sheetFormatPr baseColWidth="10" defaultColWidth="9.140625" defaultRowHeight="15" x14ac:dyDescent="0.25"/>
  <cols>
    <col min="1" max="1" width="8.85546875" style="4"/>
    <col min="2" max="2" width="15.7109375" style="4" bestFit="1" customWidth="1"/>
    <col min="3" max="3" width="12.7109375" style="4" bestFit="1" customWidth="1"/>
    <col min="4" max="7" width="8.85546875" style="4"/>
    <col min="8" max="8" width="9.5703125" style="4" bestFit="1" customWidth="1"/>
    <col min="9" max="9" width="8.85546875" style="4"/>
    <col min="10" max="10" width="16" style="4" bestFit="1" customWidth="1"/>
    <col min="11" max="12" width="8.85546875" style="4"/>
    <col min="13" max="13" width="16" style="4" bestFit="1" customWidth="1"/>
    <col min="14" max="14" width="14.28515625" bestFit="1" customWidth="1"/>
    <col min="15" max="15" width="8.5703125" bestFit="1" customWidth="1"/>
  </cols>
  <sheetData>
    <row r="1" spans="1:15" ht="60.75" thickBot="1" x14ac:dyDescent="0.3">
      <c r="A1" s="14" t="s">
        <v>39</v>
      </c>
      <c r="B1" s="14" t="s">
        <v>40</v>
      </c>
      <c r="C1" s="14" t="s">
        <v>41</v>
      </c>
      <c r="D1" s="14" t="s">
        <v>42</v>
      </c>
      <c r="E1" s="14" t="s">
        <v>43</v>
      </c>
      <c r="F1" s="14" t="s">
        <v>44</v>
      </c>
      <c r="G1" s="14" t="s">
        <v>59</v>
      </c>
      <c r="H1" s="14" t="s">
        <v>45</v>
      </c>
      <c r="I1" s="14" t="s">
        <v>46</v>
      </c>
      <c r="J1" s="14">
        <f>+AVERAGE(J2:J359)</f>
        <v>80.17004673173227</v>
      </c>
      <c r="K1" s="14" t="s">
        <v>47</v>
      </c>
      <c r="L1" s="14" t="s">
        <v>48</v>
      </c>
      <c r="M1" s="14">
        <f>+AVERAGE(M2:M359)</f>
        <v>373.49244920612603</v>
      </c>
    </row>
    <row r="2" spans="1:15" x14ac:dyDescent="0.25">
      <c r="A2" s="1">
        <v>78</v>
      </c>
      <c r="B2" s="1" t="s">
        <v>50</v>
      </c>
      <c r="C2" s="1" t="s">
        <v>10</v>
      </c>
      <c r="D2" s="1">
        <v>19750901</v>
      </c>
      <c r="E2" s="15">
        <v>40.76</v>
      </c>
      <c r="F2" s="15">
        <v>28.43</v>
      </c>
      <c r="G2" s="16">
        <v>0.29399999999999998</v>
      </c>
      <c r="H2" s="17">
        <f t="shared" ref="H2:H53" si="0">G2*1000</f>
        <v>294</v>
      </c>
      <c r="I2" s="1">
        <f>$O$2*E2^$O$3</f>
        <v>134.55673004884576</v>
      </c>
      <c r="J2" s="1">
        <f t="shared" ref="J2:J53" si="1">+ABS(H2-I2)</f>
        <v>159.44326995115424</v>
      </c>
      <c r="K2" s="1">
        <f t="shared" ref="K2:K53" si="2">0.0864*I2*E2</f>
        <v>473.8635921707384</v>
      </c>
      <c r="L2" s="1">
        <f t="shared" ref="L2:L53" si="3">0.0864*H2*E2</f>
        <v>1035.3692160000001</v>
      </c>
      <c r="M2" s="1">
        <f t="shared" ref="M2:M53" si="4">ABS(L2-K2)</f>
        <v>561.50562382926159</v>
      </c>
      <c r="N2" s="7" t="s">
        <v>60</v>
      </c>
      <c r="O2" s="5">
        <v>7.4520999999999997</v>
      </c>
    </row>
    <row r="3" spans="1:15" ht="15.75" thickBot="1" x14ac:dyDescent="0.3">
      <c r="A3" s="1">
        <v>79</v>
      </c>
      <c r="B3" s="1" t="s">
        <v>50</v>
      </c>
      <c r="C3" s="1" t="s">
        <v>10</v>
      </c>
      <c r="D3" s="1">
        <v>19751003</v>
      </c>
      <c r="E3" s="15">
        <v>72.037999999999997</v>
      </c>
      <c r="F3" s="15">
        <v>23.71</v>
      </c>
      <c r="G3" s="16">
        <v>0.32900000000000001</v>
      </c>
      <c r="H3" s="17">
        <f t="shared" si="0"/>
        <v>329</v>
      </c>
      <c r="I3" s="1">
        <f t="shared" ref="I3:I66" si="5">$O$2*E3^$O$3</f>
        <v>209.85522333479116</v>
      </c>
      <c r="J3" s="1">
        <f t="shared" si="1"/>
        <v>119.14477666520884</v>
      </c>
      <c r="K3" s="1">
        <f t="shared" si="2"/>
        <v>1306.1563699903218</v>
      </c>
      <c r="L3" s="1">
        <f t="shared" si="3"/>
        <v>2047.7233728000001</v>
      </c>
      <c r="M3" s="1">
        <f t="shared" si="4"/>
        <v>741.56700280967834</v>
      </c>
      <c r="N3" s="8" t="s">
        <v>61</v>
      </c>
      <c r="O3" s="6">
        <v>0.78039999999999998</v>
      </c>
    </row>
    <row r="4" spans="1:15" x14ac:dyDescent="0.25">
      <c r="A4" s="1">
        <v>80</v>
      </c>
      <c r="B4" s="1" t="s">
        <v>50</v>
      </c>
      <c r="C4" s="1" t="s">
        <v>10</v>
      </c>
      <c r="D4" s="1">
        <v>19751104</v>
      </c>
      <c r="E4" s="15">
        <v>210.3</v>
      </c>
      <c r="F4" s="15">
        <v>239.04</v>
      </c>
      <c r="G4" s="16">
        <v>1.137</v>
      </c>
      <c r="H4" s="17">
        <f t="shared" si="0"/>
        <v>1137</v>
      </c>
      <c r="I4" s="1">
        <f t="shared" si="5"/>
        <v>484.19738818745498</v>
      </c>
      <c r="J4" s="1">
        <f t="shared" si="1"/>
        <v>652.80261181254502</v>
      </c>
      <c r="K4" s="1">
        <f t="shared" si="2"/>
        <v>8797.8278075750022</v>
      </c>
      <c r="L4" s="1">
        <f t="shared" si="3"/>
        <v>20659.199040000003</v>
      </c>
      <c r="M4" s="1">
        <f t="shared" si="4"/>
        <v>11861.371232425001</v>
      </c>
    </row>
    <row r="5" spans="1:15" x14ac:dyDescent="0.25">
      <c r="A5" s="1">
        <v>81</v>
      </c>
      <c r="B5" s="1" t="s">
        <v>50</v>
      </c>
      <c r="C5" s="1" t="s">
        <v>10</v>
      </c>
      <c r="D5" s="1">
        <v>19751127</v>
      </c>
      <c r="E5" s="15">
        <v>78.216999999999999</v>
      </c>
      <c r="F5" s="15">
        <v>65.819999999999993</v>
      </c>
      <c r="G5" s="16">
        <v>0.84199999999999997</v>
      </c>
      <c r="H5" s="17">
        <f t="shared" si="0"/>
        <v>842</v>
      </c>
      <c r="I5" s="1">
        <f t="shared" si="5"/>
        <v>223.77465444551532</v>
      </c>
      <c r="J5" s="1">
        <f t="shared" si="1"/>
        <v>618.22534555448465</v>
      </c>
      <c r="K5" s="1">
        <f t="shared" si="2"/>
        <v>1512.257657480485</v>
      </c>
      <c r="L5" s="1">
        <f t="shared" si="3"/>
        <v>5690.1928895999999</v>
      </c>
      <c r="M5" s="1">
        <f t="shared" si="4"/>
        <v>4177.9352321195147</v>
      </c>
    </row>
    <row r="6" spans="1:15" x14ac:dyDescent="0.25">
      <c r="A6" s="1">
        <v>82</v>
      </c>
      <c r="B6" s="1" t="s">
        <v>50</v>
      </c>
      <c r="C6" s="1" t="s">
        <v>10</v>
      </c>
      <c r="D6" s="1">
        <v>19760124</v>
      </c>
      <c r="E6" s="15">
        <v>32.69</v>
      </c>
      <c r="F6" s="15">
        <v>8.1</v>
      </c>
      <c r="G6" s="16">
        <v>0.248</v>
      </c>
      <c r="H6" s="17">
        <f t="shared" si="0"/>
        <v>248</v>
      </c>
      <c r="I6" s="1">
        <f t="shared" si="5"/>
        <v>113.27343694886963</v>
      </c>
      <c r="J6" s="1">
        <f t="shared" si="1"/>
        <v>134.72656305113037</v>
      </c>
      <c r="K6" s="1">
        <f t="shared" si="2"/>
        <v>319.93130769337853</v>
      </c>
      <c r="L6" s="1">
        <f t="shared" si="3"/>
        <v>700.45516800000007</v>
      </c>
      <c r="M6" s="1">
        <f t="shared" si="4"/>
        <v>380.52386030662154</v>
      </c>
    </row>
    <row r="7" spans="1:15" ht="15.75" thickBot="1" x14ac:dyDescent="0.3">
      <c r="A7" s="1">
        <v>83</v>
      </c>
      <c r="B7" s="1" t="s">
        <v>50</v>
      </c>
      <c r="C7" s="1" t="s">
        <v>10</v>
      </c>
      <c r="D7" s="1">
        <v>19760217</v>
      </c>
      <c r="E7" s="15">
        <v>20.411000000000001</v>
      </c>
      <c r="F7" s="15">
        <v>5.0199999999999996</v>
      </c>
      <c r="G7" s="16">
        <v>0.246</v>
      </c>
      <c r="H7" s="17">
        <f t="shared" si="0"/>
        <v>246</v>
      </c>
      <c r="I7" s="1">
        <f t="shared" si="5"/>
        <v>78.432626803886933</v>
      </c>
      <c r="J7" s="1">
        <f t="shared" si="1"/>
        <v>167.56737319611307</v>
      </c>
      <c r="K7" s="1">
        <f t="shared" si="2"/>
        <v>138.31675306797339</v>
      </c>
      <c r="L7" s="1">
        <f t="shared" si="3"/>
        <v>433.82355840000002</v>
      </c>
      <c r="M7" s="1">
        <f t="shared" si="4"/>
        <v>295.5068053320266</v>
      </c>
    </row>
    <row r="8" spans="1:15" x14ac:dyDescent="0.25">
      <c r="A8" s="1">
        <v>84</v>
      </c>
      <c r="B8" s="1" t="s">
        <v>50</v>
      </c>
      <c r="C8" s="1" t="s">
        <v>10</v>
      </c>
      <c r="D8" s="1">
        <v>19760314</v>
      </c>
      <c r="E8" s="15">
        <v>37.804000000000002</v>
      </c>
      <c r="F8" s="15">
        <v>7.84</v>
      </c>
      <c r="G8" s="16">
        <v>0.20699999999999999</v>
      </c>
      <c r="H8" s="17">
        <f t="shared" si="0"/>
        <v>207</v>
      </c>
      <c r="I8" s="1">
        <f t="shared" si="5"/>
        <v>126.87882196394197</v>
      </c>
      <c r="J8" s="1">
        <f t="shared" si="1"/>
        <v>80.121178036058026</v>
      </c>
      <c r="K8" s="1">
        <f t="shared" si="2"/>
        <v>414.41993154934812</v>
      </c>
      <c r="L8" s="1">
        <f t="shared" si="3"/>
        <v>676.11697920000006</v>
      </c>
      <c r="M8" s="1">
        <f t="shared" si="4"/>
        <v>261.69704765065194</v>
      </c>
      <c r="N8" s="7" t="s">
        <v>62</v>
      </c>
      <c r="O8" s="5">
        <f>+AVERAGE(L79:L346,L454:L537,L774:L779)</f>
        <v>311.78155701492523</v>
      </c>
    </row>
    <row r="9" spans="1:15" ht="15.75" thickBot="1" x14ac:dyDescent="0.3">
      <c r="A9" s="1">
        <v>85</v>
      </c>
      <c r="B9" s="1" t="s">
        <v>50</v>
      </c>
      <c r="C9" s="1" t="s">
        <v>10</v>
      </c>
      <c r="D9" s="1">
        <v>19760407</v>
      </c>
      <c r="E9" s="15">
        <v>40.963999999999999</v>
      </c>
      <c r="F9" s="15">
        <v>14.39</v>
      </c>
      <c r="G9" s="16">
        <v>0.35099999999999998</v>
      </c>
      <c r="H9" s="17">
        <f t="shared" si="0"/>
        <v>351</v>
      </c>
      <c r="I9" s="1">
        <f t="shared" si="5"/>
        <v>135.08199743292519</v>
      </c>
      <c r="J9" s="1">
        <f t="shared" si="1"/>
        <v>215.91800256707481</v>
      </c>
      <c r="K9" s="1">
        <f t="shared" si="2"/>
        <v>478.09430866157885</v>
      </c>
      <c r="L9" s="1">
        <f t="shared" si="3"/>
        <v>1242.2906496000001</v>
      </c>
      <c r="M9" s="1">
        <f t="shared" si="4"/>
        <v>764.19634093842114</v>
      </c>
      <c r="N9" s="8" t="s">
        <v>63</v>
      </c>
      <c r="O9" s="6">
        <f>+AVERAGE(K79:K346,K454:K537,K774:K779)</f>
        <v>271.69020995195035</v>
      </c>
    </row>
    <row r="10" spans="1:15" ht="15.75" thickBot="1" x14ac:dyDescent="0.3">
      <c r="A10" s="1">
        <v>86</v>
      </c>
      <c r="B10" s="1" t="s">
        <v>50</v>
      </c>
      <c r="C10" s="1" t="s">
        <v>10</v>
      </c>
      <c r="D10" s="1">
        <v>19760504</v>
      </c>
      <c r="E10" s="15">
        <v>76.923000000000002</v>
      </c>
      <c r="F10" s="15">
        <v>24.91</v>
      </c>
      <c r="G10" s="16">
        <v>0.32400000000000001</v>
      </c>
      <c r="H10" s="17">
        <f t="shared" si="0"/>
        <v>324</v>
      </c>
      <c r="I10" s="1">
        <f t="shared" si="5"/>
        <v>220.88027941293717</v>
      </c>
      <c r="J10" s="1">
        <f t="shared" si="1"/>
        <v>103.11972058706283</v>
      </c>
      <c r="K10" s="1">
        <f t="shared" si="2"/>
        <v>1468.0028505555101</v>
      </c>
      <c r="L10" s="1">
        <f t="shared" si="3"/>
        <v>2153.3516927999999</v>
      </c>
      <c r="M10" s="1">
        <f t="shared" si="4"/>
        <v>685.34884224448979</v>
      </c>
    </row>
    <row r="11" spans="1:15" ht="15.75" thickBot="1" x14ac:dyDescent="0.3">
      <c r="A11" s="1">
        <v>87</v>
      </c>
      <c r="B11" s="1" t="s">
        <v>50</v>
      </c>
      <c r="C11" s="1" t="s">
        <v>10</v>
      </c>
      <c r="D11" s="1">
        <v>19760524</v>
      </c>
      <c r="E11" s="15">
        <v>38.844999999999999</v>
      </c>
      <c r="F11" s="15">
        <v>12.698</v>
      </c>
      <c r="G11" s="16">
        <v>0.32700000000000001</v>
      </c>
      <c r="H11" s="17">
        <f t="shared" si="0"/>
        <v>327</v>
      </c>
      <c r="I11" s="1">
        <f t="shared" si="5"/>
        <v>129.59725601455671</v>
      </c>
      <c r="J11" s="1">
        <f t="shared" si="1"/>
        <v>197.40274398544329</v>
      </c>
      <c r="K11" s="1">
        <f t="shared" si="2"/>
        <v>434.95534741410336</v>
      </c>
      <c r="L11" s="1">
        <f t="shared" si="3"/>
        <v>1097.480016</v>
      </c>
      <c r="M11" s="1">
        <f t="shared" si="4"/>
        <v>662.52466858589662</v>
      </c>
      <c r="N11" s="10" t="s">
        <v>64</v>
      </c>
      <c r="O11" s="11">
        <f>+ABS(O8-O9)</f>
        <v>40.091347062974876</v>
      </c>
    </row>
    <row r="12" spans="1:15" ht="15.75" thickBot="1" x14ac:dyDescent="0.3">
      <c r="A12" s="1">
        <v>88</v>
      </c>
      <c r="B12" s="1" t="s">
        <v>50</v>
      </c>
      <c r="C12" s="1" t="s">
        <v>10</v>
      </c>
      <c r="D12" s="1">
        <v>19760617</v>
      </c>
      <c r="E12" s="15">
        <v>30.861000000000001</v>
      </c>
      <c r="F12" s="15">
        <v>6.9050000000000002</v>
      </c>
      <c r="G12" s="16">
        <v>0.224</v>
      </c>
      <c r="H12" s="17">
        <f t="shared" si="0"/>
        <v>224</v>
      </c>
      <c r="I12" s="1">
        <f t="shared" si="5"/>
        <v>108.29645331931147</v>
      </c>
      <c r="J12" s="1">
        <f t="shared" si="1"/>
        <v>115.70354668068853</v>
      </c>
      <c r="K12" s="1">
        <f t="shared" si="2"/>
        <v>288.7606234846603</v>
      </c>
      <c r="L12" s="1">
        <f t="shared" si="3"/>
        <v>597.27144959999998</v>
      </c>
      <c r="M12" s="1">
        <f t="shared" si="4"/>
        <v>308.51082611533968</v>
      </c>
      <c r="N12" s="4"/>
      <c r="O12" s="4"/>
    </row>
    <row r="13" spans="1:15" ht="17.25" x14ac:dyDescent="0.25">
      <c r="A13" s="1">
        <v>89</v>
      </c>
      <c r="B13" s="1" t="s">
        <v>50</v>
      </c>
      <c r="C13" s="1" t="s">
        <v>10</v>
      </c>
      <c r="D13" s="1">
        <v>19760715</v>
      </c>
      <c r="E13" s="15">
        <v>17.937999999999999</v>
      </c>
      <c r="F13" s="15">
        <v>3.0030000000000001</v>
      </c>
      <c r="G13" s="16">
        <v>0.16700000000000001</v>
      </c>
      <c r="H13" s="17">
        <f t="shared" si="0"/>
        <v>167</v>
      </c>
      <c r="I13" s="1">
        <f t="shared" si="5"/>
        <v>70.912683278042749</v>
      </c>
      <c r="J13" s="1">
        <f t="shared" si="1"/>
        <v>96.087316721957251</v>
      </c>
      <c r="K13" s="1">
        <f t="shared" si="2"/>
        <v>109.90353997222826</v>
      </c>
      <c r="L13" s="1">
        <f t="shared" si="3"/>
        <v>258.8238144</v>
      </c>
      <c r="M13" s="1">
        <f t="shared" si="4"/>
        <v>148.92027442777174</v>
      </c>
      <c r="N13" s="12" t="s">
        <v>66</v>
      </c>
      <c r="O13" s="13">
        <f>RSQ(L2:L359,K2:K359)</f>
        <v>0.44372375987242518</v>
      </c>
    </row>
    <row r="14" spans="1:15" x14ac:dyDescent="0.25">
      <c r="A14" s="1">
        <v>90</v>
      </c>
      <c r="B14" s="1" t="s">
        <v>50</v>
      </c>
      <c r="C14" s="1" t="s">
        <v>10</v>
      </c>
      <c r="D14" s="1">
        <v>19760811</v>
      </c>
      <c r="E14" s="15">
        <v>15.861000000000001</v>
      </c>
      <c r="F14" s="15">
        <v>1.35</v>
      </c>
      <c r="G14" s="16">
        <v>8.5000000000000006E-2</v>
      </c>
      <c r="H14" s="17">
        <f t="shared" si="0"/>
        <v>85</v>
      </c>
      <c r="I14" s="1">
        <f t="shared" si="5"/>
        <v>64.419395787531869</v>
      </c>
      <c r="J14" s="1">
        <f t="shared" si="1"/>
        <v>20.580604212468131</v>
      </c>
      <c r="K14" s="1">
        <f t="shared" si="2"/>
        <v>88.279721561034108</v>
      </c>
      <c r="L14" s="1">
        <f t="shared" si="3"/>
        <v>116.48318400000001</v>
      </c>
      <c r="M14" s="1">
        <f t="shared" si="4"/>
        <v>28.2034624389659</v>
      </c>
    </row>
    <row r="15" spans="1:15" x14ac:dyDescent="0.25">
      <c r="A15" s="1">
        <v>91</v>
      </c>
      <c r="B15" s="1" t="s">
        <v>50</v>
      </c>
      <c r="C15" s="1" t="s">
        <v>10</v>
      </c>
      <c r="D15" s="1">
        <v>19760903</v>
      </c>
      <c r="E15" s="15">
        <v>17.846</v>
      </c>
      <c r="F15" s="15">
        <v>0.72499999999999998</v>
      </c>
      <c r="G15" s="16">
        <v>4.1000000000000002E-2</v>
      </c>
      <c r="H15" s="17">
        <f t="shared" si="0"/>
        <v>41</v>
      </c>
      <c r="I15" s="1">
        <f t="shared" si="5"/>
        <v>70.628695272182966</v>
      </c>
      <c r="J15" s="1">
        <f t="shared" si="1"/>
        <v>29.628695272182966</v>
      </c>
      <c r="K15" s="1">
        <f t="shared" si="2"/>
        <v>108.9019897194854</v>
      </c>
      <c r="L15" s="1">
        <f t="shared" si="3"/>
        <v>63.217670400000003</v>
      </c>
      <c r="M15" s="1">
        <f t="shared" si="4"/>
        <v>45.684319319485397</v>
      </c>
    </row>
    <row r="16" spans="1:15" x14ac:dyDescent="0.25">
      <c r="A16" s="1">
        <v>92</v>
      </c>
      <c r="B16" s="1" t="s">
        <v>50</v>
      </c>
      <c r="C16" s="1" t="s">
        <v>10</v>
      </c>
      <c r="D16" s="1">
        <v>19760922</v>
      </c>
      <c r="E16" s="15">
        <v>18.994</v>
      </c>
      <c r="F16" s="15">
        <v>2.2930000000000001</v>
      </c>
      <c r="G16" s="16">
        <v>0.121</v>
      </c>
      <c r="H16" s="17">
        <f t="shared" si="0"/>
        <v>121</v>
      </c>
      <c r="I16" s="1">
        <f t="shared" si="5"/>
        <v>74.149963043486309</v>
      </c>
      <c r="J16" s="1">
        <f t="shared" si="1"/>
        <v>46.850036956513691</v>
      </c>
      <c r="K16" s="1">
        <f t="shared" si="2"/>
        <v>121.68613999134539</v>
      </c>
      <c r="L16" s="1">
        <f t="shared" si="3"/>
        <v>198.5708736</v>
      </c>
      <c r="M16" s="1">
        <f t="shared" si="4"/>
        <v>76.884733608654614</v>
      </c>
    </row>
    <row r="17" spans="1:13" x14ac:dyDescent="0.25">
      <c r="A17" s="1">
        <v>93</v>
      </c>
      <c r="B17" s="1" t="s">
        <v>50</v>
      </c>
      <c r="C17" s="1" t="s">
        <v>10</v>
      </c>
      <c r="D17" s="1">
        <v>19770127</v>
      </c>
      <c r="E17" s="15">
        <v>16.95</v>
      </c>
      <c r="F17" s="15">
        <v>1.4970000000000001</v>
      </c>
      <c r="G17" s="16">
        <v>8.7999999999999995E-2</v>
      </c>
      <c r="H17" s="17">
        <f t="shared" si="0"/>
        <v>88</v>
      </c>
      <c r="I17" s="1">
        <f t="shared" si="5"/>
        <v>67.845759718036277</v>
      </c>
      <c r="J17" s="1">
        <f t="shared" si="1"/>
        <v>20.154240281963723</v>
      </c>
      <c r="K17" s="1">
        <f t="shared" si="2"/>
        <v>99.358758191869768</v>
      </c>
      <c r="L17" s="1">
        <f t="shared" si="3"/>
        <v>128.87423999999999</v>
      </c>
      <c r="M17" s="1">
        <f t="shared" si="4"/>
        <v>29.515481808130218</v>
      </c>
    </row>
    <row r="18" spans="1:13" x14ac:dyDescent="0.25">
      <c r="A18" s="1">
        <v>94</v>
      </c>
      <c r="B18" s="1" t="s">
        <v>50</v>
      </c>
      <c r="C18" s="1" t="s">
        <v>10</v>
      </c>
      <c r="D18" s="1">
        <v>19770225</v>
      </c>
      <c r="E18" s="15">
        <v>16.971</v>
      </c>
      <c r="F18" s="15">
        <v>1.3049999999999999</v>
      </c>
      <c r="G18" s="16">
        <v>7.6999999999999999E-2</v>
      </c>
      <c r="H18" s="17">
        <f t="shared" si="0"/>
        <v>77</v>
      </c>
      <c r="I18" s="1">
        <f t="shared" si="5"/>
        <v>67.911348642472035</v>
      </c>
      <c r="J18" s="1">
        <f t="shared" si="1"/>
        <v>9.088651357527965</v>
      </c>
      <c r="K18" s="1">
        <f t="shared" si="2"/>
        <v>99.578030210904345</v>
      </c>
      <c r="L18" s="1">
        <f t="shared" si="3"/>
        <v>112.9046688</v>
      </c>
      <c r="M18" s="1">
        <f t="shared" si="4"/>
        <v>13.326638589095651</v>
      </c>
    </row>
    <row r="19" spans="1:13" x14ac:dyDescent="0.25">
      <c r="A19" s="1">
        <v>95</v>
      </c>
      <c r="B19" s="1" t="s">
        <v>50</v>
      </c>
      <c r="C19" s="1" t="s">
        <v>10</v>
      </c>
      <c r="D19" s="1">
        <v>19770325</v>
      </c>
      <c r="E19" s="15">
        <v>17.931000000000001</v>
      </c>
      <c r="F19" s="15">
        <v>1.5489999999999999</v>
      </c>
      <c r="G19" s="16">
        <v>8.5999999999999993E-2</v>
      </c>
      <c r="H19" s="17">
        <f t="shared" si="0"/>
        <v>86</v>
      </c>
      <c r="I19" s="1">
        <f t="shared" si="5"/>
        <v>70.8910867562889</v>
      </c>
      <c r="J19" s="1">
        <f t="shared" si="1"/>
        <v>15.1089132437111</v>
      </c>
      <c r="K19" s="1">
        <f t="shared" si="2"/>
        <v>109.82719382057422</v>
      </c>
      <c r="L19" s="1">
        <f t="shared" si="3"/>
        <v>133.23450240000003</v>
      </c>
      <c r="M19" s="1">
        <f t="shared" si="4"/>
        <v>23.407308579425802</v>
      </c>
    </row>
    <row r="20" spans="1:13" x14ac:dyDescent="0.25">
      <c r="A20" s="1">
        <v>96</v>
      </c>
      <c r="B20" s="1" t="s">
        <v>50</v>
      </c>
      <c r="C20" s="1" t="s">
        <v>10</v>
      </c>
      <c r="D20" s="1">
        <v>19770411</v>
      </c>
      <c r="E20" s="15">
        <v>47.140999999999998</v>
      </c>
      <c r="F20" s="15">
        <v>35.323999999999998</v>
      </c>
      <c r="G20" s="16">
        <v>0.749</v>
      </c>
      <c r="H20" s="17">
        <f t="shared" si="0"/>
        <v>749</v>
      </c>
      <c r="I20" s="1">
        <f t="shared" si="5"/>
        <v>150.72978877097708</v>
      </c>
      <c r="J20" s="1">
        <f t="shared" si="1"/>
        <v>598.27021122902295</v>
      </c>
      <c r="K20" s="1">
        <f t="shared" si="2"/>
        <v>613.91977681990727</v>
      </c>
      <c r="L20" s="1">
        <f t="shared" si="3"/>
        <v>3050.6638175999997</v>
      </c>
      <c r="M20" s="1">
        <f t="shared" si="4"/>
        <v>2436.7440407800923</v>
      </c>
    </row>
    <row r="21" spans="1:13" x14ac:dyDescent="0.25">
      <c r="A21" s="1">
        <v>97</v>
      </c>
      <c r="B21" s="1" t="s">
        <v>50</v>
      </c>
      <c r="C21" s="1" t="s">
        <v>10</v>
      </c>
      <c r="D21" s="1">
        <v>19770903</v>
      </c>
      <c r="E21" s="15">
        <v>21.488</v>
      </c>
      <c r="F21" s="15">
        <v>2.3029999999999999</v>
      </c>
      <c r="G21" s="16">
        <v>0.107</v>
      </c>
      <c r="H21" s="17">
        <f t="shared" si="0"/>
        <v>107</v>
      </c>
      <c r="I21" s="1">
        <f t="shared" si="5"/>
        <v>81.644029099463879</v>
      </c>
      <c r="J21" s="1">
        <f t="shared" si="1"/>
        <v>25.355970900536121</v>
      </c>
      <c r="K21" s="1">
        <f t="shared" si="2"/>
        <v>151.5772999257938</v>
      </c>
      <c r="L21" s="1">
        <f t="shared" si="3"/>
        <v>198.65226239999998</v>
      </c>
      <c r="M21" s="1">
        <f t="shared" si="4"/>
        <v>47.074962474206188</v>
      </c>
    </row>
    <row r="22" spans="1:13" x14ac:dyDescent="0.25">
      <c r="A22" s="1">
        <v>98</v>
      </c>
      <c r="B22" s="1" t="s">
        <v>50</v>
      </c>
      <c r="C22" s="1" t="s">
        <v>10</v>
      </c>
      <c r="D22" s="1">
        <v>19771201</v>
      </c>
      <c r="E22" s="15">
        <v>42.347999999999999</v>
      </c>
      <c r="F22" s="15">
        <v>9.3160000000000007</v>
      </c>
      <c r="G22" s="16">
        <v>0.22</v>
      </c>
      <c r="H22" s="17">
        <f t="shared" si="0"/>
        <v>220</v>
      </c>
      <c r="I22" s="1">
        <f t="shared" si="5"/>
        <v>138.63059035550592</v>
      </c>
      <c r="J22" s="1">
        <f t="shared" si="1"/>
        <v>81.369409644494084</v>
      </c>
      <c r="K22" s="1">
        <f t="shared" si="2"/>
        <v>507.23091996839696</v>
      </c>
      <c r="L22" s="1">
        <f t="shared" si="3"/>
        <v>804.95078400000011</v>
      </c>
      <c r="M22" s="1">
        <f t="shared" si="4"/>
        <v>297.71986403160315</v>
      </c>
    </row>
    <row r="23" spans="1:13" x14ac:dyDescent="0.25">
      <c r="A23" s="1">
        <v>99</v>
      </c>
      <c r="B23" s="1" t="s">
        <v>50</v>
      </c>
      <c r="C23" s="1" t="s">
        <v>10</v>
      </c>
      <c r="D23" s="1">
        <v>19780601</v>
      </c>
      <c r="E23" s="15">
        <v>50.494999999999997</v>
      </c>
      <c r="F23" s="15">
        <v>13.254</v>
      </c>
      <c r="G23" s="16">
        <v>0.26200000000000001</v>
      </c>
      <c r="H23" s="17">
        <f t="shared" si="0"/>
        <v>262</v>
      </c>
      <c r="I23" s="1">
        <f t="shared" si="5"/>
        <v>159.03536396238161</v>
      </c>
      <c r="J23" s="1">
        <f t="shared" si="1"/>
        <v>102.96463603761839</v>
      </c>
      <c r="K23" s="1">
        <f t="shared" si="2"/>
        <v>693.83439676343164</v>
      </c>
      <c r="L23" s="1">
        <f t="shared" si="3"/>
        <v>1143.045216</v>
      </c>
      <c r="M23" s="1">
        <f t="shared" si="4"/>
        <v>449.21081923656834</v>
      </c>
    </row>
    <row r="24" spans="1:13" x14ac:dyDescent="0.25">
      <c r="A24" s="1">
        <v>100</v>
      </c>
      <c r="B24" s="1" t="s">
        <v>50</v>
      </c>
      <c r="C24" s="1" t="s">
        <v>10</v>
      </c>
      <c r="D24" s="1">
        <v>19780809</v>
      </c>
      <c r="E24" s="15">
        <v>93.596999999999994</v>
      </c>
      <c r="F24" s="15">
        <v>67.661000000000001</v>
      </c>
      <c r="G24" s="16">
        <v>0.72299999999999998</v>
      </c>
      <c r="H24" s="17">
        <f t="shared" si="0"/>
        <v>723</v>
      </c>
      <c r="I24" s="1">
        <f t="shared" si="5"/>
        <v>257.42545161960828</v>
      </c>
      <c r="J24" s="1">
        <f t="shared" si="1"/>
        <v>465.57454838039172</v>
      </c>
      <c r="K24" s="1">
        <f t="shared" si="2"/>
        <v>2081.7431995887773</v>
      </c>
      <c r="L24" s="1">
        <f t="shared" si="3"/>
        <v>5846.7425184000003</v>
      </c>
      <c r="M24" s="1">
        <f t="shared" si="4"/>
        <v>3764.999318811223</v>
      </c>
    </row>
    <row r="25" spans="1:13" x14ac:dyDescent="0.25">
      <c r="A25" s="1">
        <v>101</v>
      </c>
      <c r="B25" s="1" t="s">
        <v>50</v>
      </c>
      <c r="C25" s="1" t="s">
        <v>10</v>
      </c>
      <c r="D25" s="1">
        <v>19790330</v>
      </c>
      <c r="E25" s="15">
        <v>21.337</v>
      </c>
      <c r="F25" s="15">
        <v>5.8769999999999998</v>
      </c>
      <c r="G25" s="16">
        <v>0.27500000000000002</v>
      </c>
      <c r="H25" s="17">
        <f t="shared" si="0"/>
        <v>275</v>
      </c>
      <c r="I25" s="1">
        <f t="shared" si="5"/>
        <v>81.195945996299557</v>
      </c>
      <c r="J25" s="1">
        <f t="shared" si="1"/>
        <v>193.80405400370046</v>
      </c>
      <c r="K25" s="1">
        <f t="shared" si="2"/>
        <v>149.68609053607099</v>
      </c>
      <c r="L25" s="1">
        <f t="shared" si="3"/>
        <v>506.96712000000002</v>
      </c>
      <c r="M25" s="1">
        <f t="shared" si="4"/>
        <v>357.28102946392903</v>
      </c>
    </row>
    <row r="26" spans="1:13" x14ac:dyDescent="0.25">
      <c r="A26" s="1">
        <v>102</v>
      </c>
      <c r="B26" s="1" t="s">
        <v>50</v>
      </c>
      <c r="C26" s="1" t="s">
        <v>10</v>
      </c>
      <c r="D26" s="1">
        <v>19791020</v>
      </c>
      <c r="E26" s="15">
        <v>50.627000000000002</v>
      </c>
      <c r="F26" s="15">
        <v>3.4769999999999999</v>
      </c>
      <c r="G26" s="16">
        <v>6.9000000000000006E-2</v>
      </c>
      <c r="H26" s="17">
        <f t="shared" si="0"/>
        <v>69</v>
      </c>
      <c r="I26" s="1">
        <f t="shared" si="5"/>
        <v>159.35971252766913</v>
      </c>
      <c r="J26" s="1">
        <f t="shared" si="1"/>
        <v>90.359712527669132</v>
      </c>
      <c r="K26" s="1">
        <f t="shared" si="2"/>
        <v>697.0669199543496</v>
      </c>
      <c r="L26" s="1">
        <f t="shared" si="3"/>
        <v>301.81792320000005</v>
      </c>
      <c r="M26" s="1">
        <f t="shared" si="4"/>
        <v>395.24899675434955</v>
      </c>
    </row>
    <row r="27" spans="1:13" x14ac:dyDescent="0.25">
      <c r="A27" s="1">
        <v>103</v>
      </c>
      <c r="B27" s="1" t="s">
        <v>50</v>
      </c>
      <c r="C27" s="1" t="s">
        <v>10</v>
      </c>
      <c r="D27" s="1">
        <v>19791213</v>
      </c>
      <c r="E27" s="15">
        <v>136.72</v>
      </c>
      <c r="F27" s="15">
        <v>144.91999999999999</v>
      </c>
      <c r="G27" s="16">
        <v>1.0589999999999999</v>
      </c>
      <c r="H27" s="17">
        <f t="shared" si="0"/>
        <v>1059</v>
      </c>
      <c r="I27" s="1">
        <f t="shared" si="5"/>
        <v>346.00470601023085</v>
      </c>
      <c r="J27" s="1">
        <f t="shared" si="1"/>
        <v>712.99529398976915</v>
      </c>
      <c r="K27" s="1">
        <f t="shared" si="2"/>
        <v>4087.2179582541012</v>
      </c>
      <c r="L27" s="1">
        <f t="shared" si="3"/>
        <v>12509.551872</v>
      </c>
      <c r="M27" s="1">
        <f t="shared" si="4"/>
        <v>8422.3339137458988</v>
      </c>
    </row>
    <row r="28" spans="1:13" x14ac:dyDescent="0.25">
      <c r="A28" s="1">
        <v>104</v>
      </c>
      <c r="B28" s="1" t="s">
        <v>50</v>
      </c>
      <c r="C28" s="1" t="s">
        <v>10</v>
      </c>
      <c r="D28" s="1">
        <v>19800323</v>
      </c>
      <c r="E28" s="15">
        <v>30.02</v>
      </c>
      <c r="F28" s="15">
        <v>1.1220000000000001</v>
      </c>
      <c r="G28" s="16">
        <v>3.7999999999999999E-2</v>
      </c>
      <c r="H28" s="17">
        <f t="shared" si="0"/>
        <v>38</v>
      </c>
      <c r="I28" s="1">
        <f t="shared" si="5"/>
        <v>105.98635949649606</v>
      </c>
      <c r="J28" s="1">
        <f t="shared" si="1"/>
        <v>67.986359496496064</v>
      </c>
      <c r="K28" s="1">
        <f t="shared" si="2"/>
        <v>274.89978824412771</v>
      </c>
      <c r="L28" s="1">
        <f t="shared" si="3"/>
        <v>98.561664000000007</v>
      </c>
      <c r="M28" s="1">
        <f t="shared" si="4"/>
        <v>176.3381242441277</v>
      </c>
    </row>
    <row r="29" spans="1:13" x14ac:dyDescent="0.25">
      <c r="A29" s="1">
        <v>105</v>
      </c>
      <c r="B29" s="1" t="s">
        <v>50</v>
      </c>
      <c r="C29" s="1" t="s">
        <v>10</v>
      </c>
      <c r="D29" s="1">
        <v>19800906</v>
      </c>
      <c r="E29" s="15">
        <v>35.722000000000001</v>
      </c>
      <c r="F29" s="15">
        <v>4.6820000000000004</v>
      </c>
      <c r="G29" s="16">
        <v>0.13100000000000001</v>
      </c>
      <c r="H29" s="17">
        <f t="shared" si="0"/>
        <v>131</v>
      </c>
      <c r="I29" s="1">
        <f t="shared" si="5"/>
        <v>121.39191034527768</v>
      </c>
      <c r="J29" s="1">
        <f t="shared" si="1"/>
        <v>9.6080896547223205</v>
      </c>
      <c r="K29" s="1">
        <f t="shared" si="2"/>
        <v>374.66166136498646</v>
      </c>
      <c r="L29" s="1">
        <f t="shared" si="3"/>
        <v>404.31588480000005</v>
      </c>
      <c r="M29" s="1">
        <f t="shared" si="4"/>
        <v>29.654223435013591</v>
      </c>
    </row>
    <row r="30" spans="1:13" x14ac:dyDescent="0.25">
      <c r="A30" s="1">
        <v>106</v>
      </c>
      <c r="B30" s="1" t="s">
        <v>50</v>
      </c>
      <c r="C30" s="1" t="s">
        <v>10</v>
      </c>
      <c r="D30" s="1">
        <v>19810411</v>
      </c>
      <c r="E30" s="15">
        <v>31.646999999999998</v>
      </c>
      <c r="F30" s="15">
        <v>2.3519999999999999</v>
      </c>
      <c r="G30" s="16">
        <v>7.3999999999999996E-2</v>
      </c>
      <c r="H30" s="17">
        <f t="shared" si="0"/>
        <v>74</v>
      </c>
      <c r="I30" s="1">
        <f t="shared" si="5"/>
        <v>110.44299968981353</v>
      </c>
      <c r="J30" s="1">
        <f t="shared" si="1"/>
        <v>36.442999689813533</v>
      </c>
      <c r="K30" s="1">
        <f t="shared" si="2"/>
        <v>301.98438240625688</v>
      </c>
      <c r="L30" s="1">
        <f t="shared" si="3"/>
        <v>202.33825919999998</v>
      </c>
      <c r="M30" s="1">
        <f t="shared" si="4"/>
        <v>99.646123206256902</v>
      </c>
    </row>
    <row r="31" spans="1:13" x14ac:dyDescent="0.25">
      <c r="A31" s="1">
        <v>107</v>
      </c>
      <c r="B31" s="1" t="s">
        <v>50</v>
      </c>
      <c r="C31" s="1" t="s">
        <v>10</v>
      </c>
      <c r="D31" s="1">
        <v>19810707</v>
      </c>
      <c r="E31" s="15">
        <v>36.054000000000002</v>
      </c>
      <c r="F31" s="15">
        <v>4.47</v>
      </c>
      <c r="G31" s="16">
        <v>0.124</v>
      </c>
      <c r="H31" s="17">
        <f t="shared" si="0"/>
        <v>124</v>
      </c>
      <c r="I31" s="1">
        <f t="shared" si="5"/>
        <v>122.27147461047964</v>
      </c>
      <c r="J31" s="1">
        <f t="shared" si="1"/>
        <v>1.7285253895203567</v>
      </c>
      <c r="K31" s="1">
        <f t="shared" si="2"/>
        <v>380.88366442037858</v>
      </c>
      <c r="L31" s="1">
        <f t="shared" si="3"/>
        <v>386.26813440000006</v>
      </c>
      <c r="M31" s="1">
        <f t="shared" si="4"/>
        <v>5.3844699796214854</v>
      </c>
    </row>
    <row r="32" spans="1:13" x14ac:dyDescent="0.25">
      <c r="A32" s="1">
        <v>108</v>
      </c>
      <c r="B32" s="1" t="s">
        <v>50</v>
      </c>
      <c r="C32" s="1" t="s">
        <v>10</v>
      </c>
      <c r="D32" s="1">
        <v>19820320</v>
      </c>
      <c r="E32" s="15">
        <v>27.39</v>
      </c>
      <c r="F32" s="15">
        <v>2.875</v>
      </c>
      <c r="G32" s="16">
        <v>0.105</v>
      </c>
      <c r="H32" s="17">
        <f t="shared" si="0"/>
        <v>105</v>
      </c>
      <c r="I32" s="1">
        <f t="shared" si="5"/>
        <v>98.667811636580538</v>
      </c>
      <c r="J32" s="1">
        <f t="shared" si="1"/>
        <v>6.332188363419462</v>
      </c>
      <c r="K32" s="1">
        <f t="shared" si="2"/>
        <v>233.4969815667213</v>
      </c>
      <c r="L32" s="1">
        <f t="shared" si="3"/>
        <v>248.48208000000002</v>
      </c>
      <c r="M32" s="1">
        <f t="shared" si="4"/>
        <v>14.985098433278722</v>
      </c>
    </row>
    <row r="33" spans="1:13" x14ac:dyDescent="0.25">
      <c r="A33" s="1">
        <v>109</v>
      </c>
      <c r="B33" s="1" t="s">
        <v>50</v>
      </c>
      <c r="C33" s="1" t="s">
        <v>10</v>
      </c>
      <c r="D33" s="1">
        <v>19821207</v>
      </c>
      <c r="E33" s="15">
        <v>43.38</v>
      </c>
      <c r="F33" s="15">
        <v>1.5249999999999999</v>
      </c>
      <c r="G33" s="16">
        <v>3.5000000000000003E-2</v>
      </c>
      <c r="H33" s="17">
        <f t="shared" si="0"/>
        <v>35</v>
      </c>
      <c r="I33" s="1">
        <f t="shared" si="5"/>
        <v>141.26007649203021</v>
      </c>
      <c r="J33" s="1">
        <f t="shared" si="1"/>
        <v>106.26007649203021</v>
      </c>
      <c r="K33" s="1">
        <f t="shared" si="2"/>
        <v>529.447287014577</v>
      </c>
      <c r="L33" s="1">
        <f t="shared" si="3"/>
        <v>131.18112000000002</v>
      </c>
      <c r="M33" s="1">
        <f t="shared" si="4"/>
        <v>398.26616701457698</v>
      </c>
    </row>
    <row r="34" spans="1:13" x14ac:dyDescent="0.25">
      <c r="A34" s="1">
        <v>110</v>
      </c>
      <c r="B34" s="1" t="s">
        <v>50</v>
      </c>
      <c r="C34" s="1" t="s">
        <v>10</v>
      </c>
      <c r="D34" s="1">
        <v>19830205</v>
      </c>
      <c r="E34" s="15">
        <v>22.5</v>
      </c>
      <c r="F34" s="15">
        <v>2.141</v>
      </c>
      <c r="G34" s="16">
        <v>9.5000000000000001E-2</v>
      </c>
      <c r="H34" s="17">
        <f t="shared" si="0"/>
        <v>95</v>
      </c>
      <c r="I34" s="1">
        <f t="shared" si="5"/>
        <v>84.629526538060247</v>
      </c>
      <c r="J34" s="1">
        <f t="shared" si="1"/>
        <v>10.370473461939753</v>
      </c>
      <c r="K34" s="1">
        <f t="shared" si="2"/>
        <v>164.51979958998913</v>
      </c>
      <c r="L34" s="1">
        <f t="shared" si="3"/>
        <v>184.68</v>
      </c>
      <c r="M34" s="1">
        <f t="shared" si="4"/>
        <v>20.160200410010873</v>
      </c>
    </row>
    <row r="35" spans="1:13" x14ac:dyDescent="0.25">
      <c r="A35" s="1">
        <v>111</v>
      </c>
      <c r="B35" s="1" t="s">
        <v>50</v>
      </c>
      <c r="C35" s="1" t="s">
        <v>10</v>
      </c>
      <c r="D35" s="1">
        <v>19830610</v>
      </c>
      <c r="E35" s="15">
        <v>35.950000000000003</v>
      </c>
      <c r="F35" s="15">
        <v>2.81</v>
      </c>
      <c r="G35" s="16">
        <v>7.8E-2</v>
      </c>
      <c r="H35" s="17">
        <f t="shared" si="0"/>
        <v>78</v>
      </c>
      <c r="I35" s="1">
        <f t="shared" si="5"/>
        <v>121.99614051984182</v>
      </c>
      <c r="J35" s="1">
        <f t="shared" si="1"/>
        <v>43.996140519841816</v>
      </c>
      <c r="K35" s="1">
        <f t="shared" si="2"/>
        <v>378.92977214587034</v>
      </c>
      <c r="L35" s="1">
        <f t="shared" si="3"/>
        <v>242.27424000000002</v>
      </c>
      <c r="M35" s="1">
        <f t="shared" si="4"/>
        <v>136.65553214587032</v>
      </c>
    </row>
    <row r="36" spans="1:13" x14ac:dyDescent="0.25">
      <c r="A36" s="1">
        <v>112</v>
      </c>
      <c r="B36" s="1" t="s">
        <v>50</v>
      </c>
      <c r="C36" s="1" t="s">
        <v>10</v>
      </c>
      <c r="D36" s="1">
        <v>19830729</v>
      </c>
      <c r="E36" s="15">
        <v>21.44</v>
      </c>
      <c r="F36" s="15">
        <v>2.5739999999999998</v>
      </c>
      <c r="G36" s="16">
        <v>1.2E-2</v>
      </c>
      <c r="H36" s="17">
        <f t="shared" si="0"/>
        <v>12</v>
      </c>
      <c r="I36" s="1">
        <f t="shared" si="5"/>
        <v>81.501667278146115</v>
      </c>
      <c r="J36" s="1">
        <f t="shared" si="1"/>
        <v>69.501667278146115</v>
      </c>
      <c r="K36" s="1">
        <f t="shared" si="2"/>
        <v>150.97499249271434</v>
      </c>
      <c r="L36" s="1">
        <f t="shared" si="3"/>
        <v>22.228992000000002</v>
      </c>
      <c r="M36" s="1">
        <f t="shared" si="4"/>
        <v>128.74600049271433</v>
      </c>
    </row>
    <row r="37" spans="1:13" x14ac:dyDescent="0.25">
      <c r="A37" s="1">
        <v>113</v>
      </c>
      <c r="B37" s="1" t="s">
        <v>50</v>
      </c>
      <c r="C37" s="1" t="s">
        <v>10</v>
      </c>
      <c r="D37" s="1">
        <v>19830909</v>
      </c>
      <c r="E37" s="15">
        <v>32.65</v>
      </c>
      <c r="F37" s="15">
        <v>10.78</v>
      </c>
      <c r="G37" s="16">
        <v>0.33</v>
      </c>
      <c r="H37" s="17">
        <f t="shared" si="0"/>
        <v>330</v>
      </c>
      <c r="I37" s="1">
        <f t="shared" si="5"/>
        <v>113.16525649891705</v>
      </c>
      <c r="J37" s="1">
        <f t="shared" si="1"/>
        <v>216.83474350108295</v>
      </c>
      <c r="K37" s="1">
        <f t="shared" si="2"/>
        <v>319.23466197318504</v>
      </c>
      <c r="L37" s="1">
        <f t="shared" si="3"/>
        <v>930.91679999999997</v>
      </c>
      <c r="M37" s="1">
        <f t="shared" si="4"/>
        <v>611.68213802681498</v>
      </c>
    </row>
    <row r="38" spans="1:13" x14ac:dyDescent="0.25">
      <c r="A38" s="1">
        <v>114</v>
      </c>
      <c r="B38" s="1" t="s">
        <v>50</v>
      </c>
      <c r="C38" s="1" t="s">
        <v>10</v>
      </c>
      <c r="D38" s="1">
        <v>19831015</v>
      </c>
      <c r="E38" s="15">
        <v>54.34</v>
      </c>
      <c r="F38" s="15">
        <v>9.7379999999999995</v>
      </c>
      <c r="G38" s="16">
        <v>0.17899999999999999</v>
      </c>
      <c r="H38" s="17">
        <f t="shared" si="0"/>
        <v>179</v>
      </c>
      <c r="I38" s="1">
        <f t="shared" si="5"/>
        <v>168.40928674438101</v>
      </c>
      <c r="J38" s="1">
        <f t="shared" si="1"/>
        <v>10.590713255618994</v>
      </c>
      <c r="K38" s="1">
        <f t="shared" si="2"/>
        <v>790.67755944198711</v>
      </c>
      <c r="L38" s="1">
        <f t="shared" si="3"/>
        <v>840.40070400000002</v>
      </c>
      <c r="M38" s="1">
        <f t="shared" si="4"/>
        <v>49.723144558012905</v>
      </c>
    </row>
    <row r="39" spans="1:13" x14ac:dyDescent="0.25">
      <c r="A39" s="1">
        <v>115</v>
      </c>
      <c r="B39" s="1" t="s">
        <v>50</v>
      </c>
      <c r="C39" s="1" t="s">
        <v>10</v>
      </c>
      <c r="D39" s="1">
        <v>19831201</v>
      </c>
      <c r="E39" s="15">
        <v>76.36</v>
      </c>
      <c r="F39" s="15">
        <v>28.341000000000001</v>
      </c>
      <c r="G39" s="16">
        <v>0.371</v>
      </c>
      <c r="H39" s="17">
        <f t="shared" si="0"/>
        <v>371</v>
      </c>
      <c r="I39" s="1">
        <f t="shared" si="5"/>
        <v>219.61764884969824</v>
      </c>
      <c r="J39" s="1">
        <f t="shared" si="1"/>
        <v>151.38235115030176</v>
      </c>
      <c r="K39" s="1">
        <f t="shared" si="2"/>
        <v>1448.9283167564797</v>
      </c>
      <c r="L39" s="1">
        <f t="shared" si="3"/>
        <v>2447.673984</v>
      </c>
      <c r="M39" s="1">
        <f t="shared" si="4"/>
        <v>998.7456672435203</v>
      </c>
    </row>
    <row r="40" spans="1:13" x14ac:dyDescent="0.25">
      <c r="A40" s="1">
        <v>116</v>
      </c>
      <c r="B40" s="1" t="s">
        <v>50</v>
      </c>
      <c r="C40" s="1" t="s">
        <v>10</v>
      </c>
      <c r="D40" s="1">
        <v>19840217</v>
      </c>
      <c r="E40" s="15">
        <v>33.450000000000003</v>
      </c>
      <c r="F40" s="15">
        <v>2.08</v>
      </c>
      <c r="G40" s="16">
        <v>6.2E-2</v>
      </c>
      <c r="H40" s="17">
        <f t="shared" si="0"/>
        <v>62</v>
      </c>
      <c r="I40" s="1">
        <f t="shared" si="5"/>
        <v>115.32339199601783</v>
      </c>
      <c r="J40" s="1">
        <f t="shared" si="1"/>
        <v>53.323391996017833</v>
      </c>
      <c r="K40" s="1">
        <f t="shared" si="2"/>
        <v>333.29382873985128</v>
      </c>
      <c r="L40" s="1">
        <f t="shared" si="3"/>
        <v>179.18496000000005</v>
      </c>
      <c r="M40" s="1">
        <f t="shared" si="4"/>
        <v>154.10886873985123</v>
      </c>
    </row>
    <row r="41" spans="1:13" x14ac:dyDescent="0.25">
      <c r="A41" s="1">
        <v>117</v>
      </c>
      <c r="B41" s="1" t="s">
        <v>50</v>
      </c>
      <c r="C41" s="1" t="s">
        <v>10</v>
      </c>
      <c r="D41" s="1">
        <v>19840401</v>
      </c>
      <c r="E41" s="15">
        <v>27.81</v>
      </c>
      <c r="F41" s="15">
        <v>4.0780000000000003</v>
      </c>
      <c r="G41" s="16">
        <v>0.14699999999999999</v>
      </c>
      <c r="H41" s="17">
        <f t="shared" si="0"/>
        <v>147</v>
      </c>
      <c r="I41" s="1">
        <f t="shared" si="5"/>
        <v>99.84656437067018</v>
      </c>
      <c r="J41" s="1">
        <f t="shared" si="1"/>
        <v>47.15343562932982</v>
      </c>
      <c r="K41" s="1">
        <f t="shared" si="2"/>
        <v>239.90972732481634</v>
      </c>
      <c r="L41" s="1">
        <f t="shared" si="3"/>
        <v>353.209248</v>
      </c>
      <c r="M41" s="1">
        <f t="shared" si="4"/>
        <v>113.29952067518366</v>
      </c>
    </row>
    <row r="42" spans="1:13" x14ac:dyDescent="0.25">
      <c r="A42" s="1">
        <v>118</v>
      </c>
      <c r="B42" s="1" t="s">
        <v>50</v>
      </c>
      <c r="C42" s="1" t="s">
        <v>10</v>
      </c>
      <c r="D42" s="1">
        <v>19840517</v>
      </c>
      <c r="E42" s="15">
        <v>49.05</v>
      </c>
      <c r="F42" s="15">
        <v>5.2110000000000003</v>
      </c>
      <c r="G42" s="16">
        <v>0.106</v>
      </c>
      <c r="H42" s="17">
        <f t="shared" si="0"/>
        <v>106</v>
      </c>
      <c r="I42" s="1">
        <f t="shared" si="5"/>
        <v>155.47242007531057</v>
      </c>
      <c r="J42" s="1">
        <f t="shared" si="1"/>
        <v>49.472420075310566</v>
      </c>
      <c r="K42" s="1">
        <f t="shared" si="2"/>
        <v>658.87967848556013</v>
      </c>
      <c r="L42" s="1">
        <f t="shared" si="3"/>
        <v>449.21951999999999</v>
      </c>
      <c r="M42" s="1">
        <f t="shared" si="4"/>
        <v>209.66015848556015</v>
      </c>
    </row>
    <row r="43" spans="1:13" x14ac:dyDescent="0.25">
      <c r="A43" s="1">
        <v>119</v>
      </c>
      <c r="B43" s="1" t="s">
        <v>50</v>
      </c>
      <c r="C43" s="1" t="s">
        <v>10</v>
      </c>
      <c r="D43" s="1">
        <v>19840802</v>
      </c>
      <c r="E43" s="15">
        <v>163.13</v>
      </c>
      <c r="F43" s="15">
        <v>81.052999999999997</v>
      </c>
      <c r="G43" s="16">
        <v>0.497</v>
      </c>
      <c r="H43" s="17">
        <f t="shared" si="0"/>
        <v>497</v>
      </c>
      <c r="I43" s="1">
        <f t="shared" si="5"/>
        <v>397.13675222536267</v>
      </c>
      <c r="J43" s="1">
        <f t="shared" si="1"/>
        <v>99.86324777463733</v>
      </c>
      <c r="K43" s="1">
        <f t="shared" si="2"/>
        <v>5597.4169489412234</v>
      </c>
      <c r="L43" s="1">
        <f t="shared" si="3"/>
        <v>7004.9327040000007</v>
      </c>
      <c r="M43" s="1">
        <f t="shared" si="4"/>
        <v>1407.5157550587774</v>
      </c>
    </row>
    <row r="44" spans="1:13" x14ac:dyDescent="0.25">
      <c r="A44" s="1">
        <v>120</v>
      </c>
      <c r="B44" s="1" t="s">
        <v>50</v>
      </c>
      <c r="C44" s="1" t="s">
        <v>10</v>
      </c>
      <c r="D44" s="1">
        <v>19840918</v>
      </c>
      <c r="E44" s="15">
        <v>77.209999999999994</v>
      </c>
      <c r="F44" s="15">
        <v>12.393000000000001</v>
      </c>
      <c r="G44" s="16">
        <v>0.161</v>
      </c>
      <c r="H44" s="17">
        <f t="shared" si="0"/>
        <v>161</v>
      </c>
      <c r="I44" s="1">
        <f t="shared" si="5"/>
        <v>221.52314800011499</v>
      </c>
      <c r="J44" s="1">
        <f t="shared" si="1"/>
        <v>60.523148000114986</v>
      </c>
      <c r="K44" s="1">
        <f t="shared" si="2"/>
        <v>1477.7685150124792</v>
      </c>
      <c r="L44" s="1">
        <f t="shared" si="3"/>
        <v>1074.021984</v>
      </c>
      <c r="M44" s="1">
        <f t="shared" si="4"/>
        <v>403.74653101247918</v>
      </c>
    </row>
    <row r="45" spans="1:13" x14ac:dyDescent="0.25">
      <c r="A45" s="1">
        <v>121</v>
      </c>
      <c r="B45" s="1" t="s">
        <v>50</v>
      </c>
      <c r="C45" s="1" t="s">
        <v>10</v>
      </c>
      <c r="D45" s="1">
        <v>19841031</v>
      </c>
      <c r="E45" s="15">
        <v>155.03</v>
      </c>
      <c r="F45" s="15">
        <v>32.369999999999997</v>
      </c>
      <c r="G45" s="16">
        <v>0.20899999999999999</v>
      </c>
      <c r="H45" s="17">
        <f t="shared" si="0"/>
        <v>209</v>
      </c>
      <c r="I45" s="1">
        <f t="shared" si="5"/>
        <v>381.66217689429493</v>
      </c>
      <c r="J45" s="1">
        <f t="shared" si="1"/>
        <v>172.66217689429493</v>
      </c>
      <c r="K45" s="1">
        <f t="shared" si="2"/>
        <v>5112.2091413309072</v>
      </c>
      <c r="L45" s="1">
        <f t="shared" si="3"/>
        <v>2799.469728</v>
      </c>
      <c r="M45" s="1">
        <f t="shared" si="4"/>
        <v>2312.7394133309072</v>
      </c>
    </row>
    <row r="46" spans="1:13" x14ac:dyDescent="0.25">
      <c r="A46" s="1">
        <v>122</v>
      </c>
      <c r="B46" s="1" t="s">
        <v>50</v>
      </c>
      <c r="C46" s="1" t="s">
        <v>10</v>
      </c>
      <c r="D46" s="1">
        <v>19850305</v>
      </c>
      <c r="E46" s="15">
        <v>30.11</v>
      </c>
      <c r="F46" s="15">
        <v>2.6680000000000001</v>
      </c>
      <c r="G46" s="16">
        <v>8.8999999999999996E-2</v>
      </c>
      <c r="H46" s="17">
        <f t="shared" si="0"/>
        <v>89</v>
      </c>
      <c r="I46" s="1">
        <f t="shared" si="5"/>
        <v>106.23424792048475</v>
      </c>
      <c r="J46" s="1">
        <f t="shared" si="1"/>
        <v>17.234247920484748</v>
      </c>
      <c r="K46" s="1">
        <f t="shared" si="2"/>
        <v>276.36882090213277</v>
      </c>
      <c r="L46" s="1">
        <f t="shared" si="3"/>
        <v>231.53385600000001</v>
      </c>
      <c r="M46" s="1">
        <f t="shared" si="4"/>
        <v>44.834964902132754</v>
      </c>
    </row>
    <row r="47" spans="1:13" x14ac:dyDescent="0.25">
      <c r="A47" s="1">
        <v>123</v>
      </c>
      <c r="B47" s="1" t="s">
        <v>50</v>
      </c>
      <c r="C47" s="1" t="s">
        <v>10</v>
      </c>
      <c r="D47" s="1">
        <v>19850505</v>
      </c>
      <c r="E47" s="15">
        <v>44.82</v>
      </c>
      <c r="F47" s="15">
        <v>6.6989999999999998</v>
      </c>
      <c r="G47" s="16">
        <v>0.14899999999999999</v>
      </c>
      <c r="H47" s="17">
        <f t="shared" si="0"/>
        <v>149</v>
      </c>
      <c r="I47" s="1">
        <f t="shared" si="5"/>
        <v>144.90631338084933</v>
      </c>
      <c r="J47" s="1">
        <f t="shared" si="1"/>
        <v>4.0936866191506738</v>
      </c>
      <c r="K47" s="1">
        <f t="shared" si="2"/>
        <v>561.1421634390432</v>
      </c>
      <c r="L47" s="1">
        <f t="shared" si="3"/>
        <v>576.99475200000006</v>
      </c>
      <c r="M47" s="1">
        <f t="shared" si="4"/>
        <v>15.85258856095686</v>
      </c>
    </row>
    <row r="48" spans="1:13" x14ac:dyDescent="0.25">
      <c r="A48" s="1">
        <v>124</v>
      </c>
      <c r="B48" s="1" t="s">
        <v>50</v>
      </c>
      <c r="C48" s="1" t="s">
        <v>10</v>
      </c>
      <c r="D48" s="1">
        <v>19850712</v>
      </c>
      <c r="E48" s="15">
        <v>18.46</v>
      </c>
      <c r="F48" s="15">
        <v>0.998</v>
      </c>
      <c r="G48" s="16">
        <v>5.3999999999999999E-2</v>
      </c>
      <c r="H48" s="17">
        <f t="shared" si="0"/>
        <v>54</v>
      </c>
      <c r="I48" s="1">
        <f t="shared" si="5"/>
        <v>72.518012047284145</v>
      </c>
      <c r="J48" s="1">
        <f t="shared" si="1"/>
        <v>18.518012047284145</v>
      </c>
      <c r="K48" s="1">
        <f t="shared" si="2"/>
        <v>115.66216820674359</v>
      </c>
      <c r="L48" s="1">
        <f t="shared" si="3"/>
        <v>86.126976000000013</v>
      </c>
      <c r="M48" s="1">
        <f t="shared" si="4"/>
        <v>29.535192206743574</v>
      </c>
    </row>
    <row r="49" spans="1:13" x14ac:dyDescent="0.25">
      <c r="A49" s="1">
        <v>125</v>
      </c>
      <c r="B49" s="1" t="s">
        <v>50</v>
      </c>
      <c r="C49" s="1" t="s">
        <v>10</v>
      </c>
      <c r="D49" s="1">
        <v>19851005</v>
      </c>
      <c r="E49" s="15">
        <v>52.16</v>
      </c>
      <c r="F49" s="15">
        <v>16.84</v>
      </c>
      <c r="G49" s="16">
        <v>0.32300000000000001</v>
      </c>
      <c r="H49" s="17">
        <f t="shared" si="0"/>
        <v>323</v>
      </c>
      <c r="I49" s="1">
        <f t="shared" si="5"/>
        <v>163.11313078770291</v>
      </c>
      <c r="J49" s="1">
        <f t="shared" si="1"/>
        <v>159.88686921229709</v>
      </c>
      <c r="K49" s="1">
        <f t="shared" si="2"/>
        <v>735.08954992300085</v>
      </c>
      <c r="L49" s="1">
        <f t="shared" si="3"/>
        <v>1455.6395520000001</v>
      </c>
      <c r="M49" s="1">
        <f t="shared" si="4"/>
        <v>720.55000207699925</v>
      </c>
    </row>
    <row r="50" spans="1:13" x14ac:dyDescent="0.25">
      <c r="A50" s="1">
        <v>126</v>
      </c>
      <c r="B50" s="1" t="s">
        <v>50</v>
      </c>
      <c r="C50" s="1" t="s">
        <v>10</v>
      </c>
      <c r="D50" s="1">
        <v>19860324</v>
      </c>
      <c r="E50" s="15">
        <v>22.13</v>
      </c>
      <c r="F50" s="15">
        <v>2.25</v>
      </c>
      <c r="G50" s="16">
        <v>0.10199999999999999</v>
      </c>
      <c r="H50" s="17">
        <f t="shared" si="0"/>
        <v>102</v>
      </c>
      <c r="I50" s="1">
        <f t="shared" si="5"/>
        <v>83.54148089557242</v>
      </c>
      <c r="J50" s="1">
        <f t="shared" si="1"/>
        <v>18.45851910442758</v>
      </c>
      <c r="K50" s="1">
        <f t="shared" si="2"/>
        <v>159.73398479972315</v>
      </c>
      <c r="L50" s="1">
        <f t="shared" si="3"/>
        <v>195.027264</v>
      </c>
      <c r="M50" s="1">
        <f t="shared" si="4"/>
        <v>35.293279200276856</v>
      </c>
    </row>
    <row r="51" spans="1:13" x14ac:dyDescent="0.25">
      <c r="A51" s="1">
        <v>127</v>
      </c>
      <c r="B51" s="1" t="s">
        <v>50</v>
      </c>
      <c r="C51" s="1" t="s">
        <v>10</v>
      </c>
      <c r="D51" s="1">
        <v>19860610</v>
      </c>
      <c r="E51" s="15">
        <v>45.79</v>
      </c>
      <c r="F51" s="15">
        <v>13.879</v>
      </c>
      <c r="G51" s="16">
        <v>0.30299999999999999</v>
      </c>
      <c r="H51" s="17">
        <f t="shared" si="0"/>
        <v>303</v>
      </c>
      <c r="I51" s="1">
        <f t="shared" si="5"/>
        <v>147.3479453326847</v>
      </c>
      <c r="J51" s="1">
        <f t="shared" si="1"/>
        <v>155.6520546673153</v>
      </c>
      <c r="K51" s="1">
        <f t="shared" si="2"/>
        <v>582.9461928101058</v>
      </c>
      <c r="L51" s="1">
        <f t="shared" si="3"/>
        <v>1198.745568</v>
      </c>
      <c r="M51" s="1">
        <f t="shared" si="4"/>
        <v>615.79937518989425</v>
      </c>
    </row>
    <row r="52" spans="1:13" x14ac:dyDescent="0.25">
      <c r="A52" s="1">
        <v>128</v>
      </c>
      <c r="B52" s="1" t="s">
        <v>50</v>
      </c>
      <c r="C52" s="1" t="s">
        <v>10</v>
      </c>
      <c r="D52" s="1">
        <v>19861130</v>
      </c>
      <c r="E52" s="15">
        <v>43.05</v>
      </c>
      <c r="F52" s="15">
        <v>2.496</v>
      </c>
      <c r="G52" s="16">
        <v>5.8000000000000003E-2</v>
      </c>
      <c r="H52" s="17">
        <f t="shared" si="0"/>
        <v>58</v>
      </c>
      <c r="I52" s="1">
        <f t="shared" si="5"/>
        <v>140.4207618157258</v>
      </c>
      <c r="J52" s="1">
        <f t="shared" si="1"/>
        <v>82.420761815725797</v>
      </c>
      <c r="K52" s="1">
        <f t="shared" si="2"/>
        <v>522.29783198882842</v>
      </c>
      <c r="L52" s="1">
        <f t="shared" si="3"/>
        <v>215.73216000000002</v>
      </c>
      <c r="M52" s="1">
        <f t="shared" si="4"/>
        <v>306.5656719888284</v>
      </c>
    </row>
    <row r="53" spans="1:13" x14ac:dyDescent="0.25">
      <c r="A53" s="1">
        <v>129</v>
      </c>
      <c r="B53" s="1" t="s">
        <v>50</v>
      </c>
      <c r="C53" s="1" t="s">
        <v>10</v>
      </c>
      <c r="D53" s="1">
        <v>19870206</v>
      </c>
      <c r="E53" s="15">
        <v>21.75</v>
      </c>
      <c r="F53" s="15">
        <v>1.18</v>
      </c>
      <c r="G53" s="16">
        <v>5.3999999999999999E-2</v>
      </c>
      <c r="H53" s="17">
        <f t="shared" si="0"/>
        <v>54</v>
      </c>
      <c r="I53" s="1">
        <f t="shared" si="5"/>
        <v>82.419861726968819</v>
      </c>
      <c r="J53" s="1">
        <f t="shared" si="1"/>
        <v>28.419861726968819</v>
      </c>
      <c r="K53" s="1">
        <f t="shared" si="2"/>
        <v>154.8834041573198</v>
      </c>
      <c r="L53" s="1">
        <f t="shared" si="3"/>
        <v>101.47680000000001</v>
      </c>
      <c r="M53" s="1">
        <f t="shared" si="4"/>
        <v>53.406604157319791</v>
      </c>
    </row>
    <row r="54" spans="1:13" x14ac:dyDescent="0.25">
      <c r="A54" s="1">
        <v>130</v>
      </c>
      <c r="B54" s="1" t="s">
        <v>50</v>
      </c>
      <c r="C54" s="1" t="s">
        <v>10</v>
      </c>
      <c r="D54" s="1">
        <v>19870401</v>
      </c>
      <c r="E54" s="15">
        <v>25.48</v>
      </c>
      <c r="F54" s="15">
        <v>2.6139999999999999</v>
      </c>
      <c r="G54" s="16">
        <v>0.10299999999999999</v>
      </c>
      <c r="H54" s="17">
        <f t="shared" ref="H54:H117" si="6">G54*1000</f>
        <v>103</v>
      </c>
      <c r="I54" s="1">
        <f t="shared" si="5"/>
        <v>93.255983002180443</v>
      </c>
      <c r="J54" s="1">
        <f t="shared" ref="J54:J117" si="7">+ABS(H54-I54)</f>
        <v>9.744016997819557</v>
      </c>
      <c r="K54" s="1">
        <f t="shared" ref="K54:K117" si="8">0.0864*I54*E54</f>
        <v>205.30043541177619</v>
      </c>
      <c r="L54" s="1">
        <f t="shared" ref="L54:L117" si="9">0.0864*H54*E54</f>
        <v>226.75161600000001</v>
      </c>
      <c r="M54" s="1">
        <f t="shared" ref="M54:M117" si="10">ABS(L54-K54)</f>
        <v>21.451180588223821</v>
      </c>
    </row>
    <row r="55" spans="1:13" x14ac:dyDescent="0.25">
      <c r="A55" s="1">
        <v>131</v>
      </c>
      <c r="B55" s="1" t="s">
        <v>50</v>
      </c>
      <c r="C55" s="1" t="s">
        <v>10</v>
      </c>
      <c r="D55" s="1">
        <v>19870520</v>
      </c>
      <c r="E55" s="15">
        <v>59.84</v>
      </c>
      <c r="F55" s="15">
        <v>17.106000000000002</v>
      </c>
      <c r="G55" s="16">
        <v>0.28599999999999998</v>
      </c>
      <c r="H55" s="17">
        <f t="shared" si="6"/>
        <v>286</v>
      </c>
      <c r="I55" s="1">
        <f t="shared" si="5"/>
        <v>181.56950387448245</v>
      </c>
      <c r="J55" s="1">
        <f t="shared" si="7"/>
        <v>104.43049612551755</v>
      </c>
      <c r="K55" s="1">
        <f t="shared" si="8"/>
        <v>938.74629126375623</v>
      </c>
      <c r="L55" s="1">
        <f t="shared" si="9"/>
        <v>1478.6703360000001</v>
      </c>
      <c r="M55" s="1">
        <f t="shared" si="10"/>
        <v>539.9240447362439</v>
      </c>
    </row>
    <row r="56" spans="1:13" x14ac:dyDescent="0.25">
      <c r="A56" s="1">
        <v>132</v>
      </c>
      <c r="B56" s="1" t="s">
        <v>50</v>
      </c>
      <c r="C56" s="1" t="s">
        <v>10</v>
      </c>
      <c r="D56" s="1">
        <v>19870903</v>
      </c>
      <c r="E56" s="15">
        <v>68.17</v>
      </c>
      <c r="F56" s="15">
        <v>37.481000000000002</v>
      </c>
      <c r="G56" s="16">
        <v>0.55000000000000004</v>
      </c>
      <c r="H56" s="17">
        <f t="shared" si="6"/>
        <v>550</v>
      </c>
      <c r="I56" s="1">
        <f t="shared" si="5"/>
        <v>201.00871197762146</v>
      </c>
      <c r="J56" s="1">
        <f t="shared" si="7"/>
        <v>348.99128802237851</v>
      </c>
      <c r="K56" s="1">
        <f t="shared" si="8"/>
        <v>1183.9188005724491</v>
      </c>
      <c r="L56" s="1">
        <f t="shared" si="9"/>
        <v>3239.4384000000005</v>
      </c>
      <c r="M56" s="1">
        <f t="shared" si="10"/>
        <v>2055.5195994275514</v>
      </c>
    </row>
    <row r="57" spans="1:13" x14ac:dyDescent="0.25">
      <c r="A57" s="1">
        <v>133</v>
      </c>
      <c r="B57" s="1" t="s">
        <v>50</v>
      </c>
      <c r="C57" s="1" t="s">
        <v>10</v>
      </c>
      <c r="D57" s="1">
        <v>19871019</v>
      </c>
      <c r="E57" s="15">
        <v>51.44</v>
      </c>
      <c r="F57" s="15">
        <v>10.625</v>
      </c>
      <c r="G57" s="16">
        <v>0.20699999999999999</v>
      </c>
      <c r="H57" s="17">
        <f t="shared" si="6"/>
        <v>207</v>
      </c>
      <c r="I57" s="1">
        <f t="shared" si="5"/>
        <v>161.35333387146184</v>
      </c>
      <c r="J57" s="1">
        <f t="shared" si="7"/>
        <v>45.646666128538158</v>
      </c>
      <c r="K57" s="1">
        <f t="shared" si="8"/>
        <v>717.12133871166691</v>
      </c>
      <c r="L57" s="1">
        <f t="shared" si="9"/>
        <v>919.99411200000009</v>
      </c>
      <c r="M57" s="1">
        <f t="shared" si="10"/>
        <v>202.87277328833318</v>
      </c>
    </row>
    <row r="58" spans="1:13" x14ac:dyDescent="0.25">
      <c r="A58" s="1">
        <v>134</v>
      </c>
      <c r="B58" s="1" t="s">
        <v>50</v>
      </c>
      <c r="C58" s="1" t="s">
        <v>10</v>
      </c>
      <c r="D58" s="1">
        <v>19880820</v>
      </c>
      <c r="E58" s="15">
        <v>159.1</v>
      </c>
      <c r="F58" s="15">
        <v>88.45</v>
      </c>
      <c r="G58" s="16">
        <v>0.55600000000000005</v>
      </c>
      <c r="H58" s="17">
        <f t="shared" si="6"/>
        <v>556</v>
      </c>
      <c r="I58" s="1">
        <f t="shared" si="5"/>
        <v>389.45930299747698</v>
      </c>
      <c r="J58" s="1">
        <f t="shared" si="7"/>
        <v>166.54069700252302</v>
      </c>
      <c r="K58" s="1">
        <f t="shared" si="8"/>
        <v>5353.6010492360374</v>
      </c>
      <c r="L58" s="1">
        <f t="shared" si="9"/>
        <v>7642.9094400000004</v>
      </c>
      <c r="M58" s="1">
        <f t="shared" si="10"/>
        <v>2289.308390763963</v>
      </c>
    </row>
    <row r="59" spans="1:13" x14ac:dyDescent="0.25">
      <c r="A59" s="1">
        <v>135</v>
      </c>
      <c r="B59" s="1" t="s">
        <v>50</v>
      </c>
      <c r="C59" s="1" t="s">
        <v>10</v>
      </c>
      <c r="D59" s="1">
        <v>19881115</v>
      </c>
      <c r="E59" s="15">
        <v>96.5</v>
      </c>
      <c r="F59" s="15">
        <v>24.65</v>
      </c>
      <c r="G59" s="16">
        <v>0.25600000000000001</v>
      </c>
      <c r="H59" s="17">
        <f t="shared" si="6"/>
        <v>256</v>
      </c>
      <c r="I59" s="1">
        <f t="shared" si="5"/>
        <v>263.63543890755597</v>
      </c>
      <c r="J59" s="1">
        <f t="shared" si="7"/>
        <v>7.6354389075559652</v>
      </c>
      <c r="K59" s="1">
        <f t="shared" si="8"/>
        <v>2198.0868354356389</v>
      </c>
      <c r="L59" s="1">
        <f t="shared" si="9"/>
        <v>2134.4256</v>
      </c>
      <c r="M59" s="1">
        <f t="shared" si="10"/>
        <v>63.661235435638901</v>
      </c>
    </row>
    <row r="60" spans="1:13" x14ac:dyDescent="0.25">
      <c r="A60" s="1">
        <v>136</v>
      </c>
      <c r="B60" s="1" t="s">
        <v>50</v>
      </c>
      <c r="C60" s="1" t="s">
        <v>10</v>
      </c>
      <c r="D60" s="1">
        <v>19890514</v>
      </c>
      <c r="E60" s="15">
        <v>109.53</v>
      </c>
      <c r="F60" s="15">
        <v>37.4</v>
      </c>
      <c r="G60" s="16">
        <v>0.34100000000000003</v>
      </c>
      <c r="H60" s="17">
        <f t="shared" si="6"/>
        <v>341</v>
      </c>
      <c r="I60" s="1">
        <f t="shared" si="5"/>
        <v>291.0249985177698</v>
      </c>
      <c r="J60" s="1">
        <f t="shared" si="7"/>
        <v>49.975001482230198</v>
      </c>
      <c r="K60" s="1">
        <f t="shared" si="8"/>
        <v>2754.0836427730746</v>
      </c>
      <c r="L60" s="1">
        <f t="shared" si="9"/>
        <v>3227.0166720000002</v>
      </c>
      <c r="M60" s="1">
        <f t="shared" si="10"/>
        <v>472.93302922692556</v>
      </c>
    </row>
    <row r="61" spans="1:13" x14ac:dyDescent="0.25">
      <c r="A61" s="1">
        <v>137</v>
      </c>
      <c r="B61" s="1" t="s">
        <v>50</v>
      </c>
      <c r="C61" s="1" t="s">
        <v>10</v>
      </c>
      <c r="D61" s="1">
        <v>19891220</v>
      </c>
      <c r="E61" s="15">
        <v>37.200000000000003</v>
      </c>
      <c r="F61" s="15">
        <v>10.199999999999999</v>
      </c>
      <c r="G61" s="16">
        <v>0.27400000000000002</v>
      </c>
      <c r="H61" s="17">
        <f t="shared" si="6"/>
        <v>274</v>
      </c>
      <c r="I61" s="1">
        <f t="shared" si="5"/>
        <v>125.29403176054898</v>
      </c>
      <c r="J61" s="1">
        <f t="shared" si="7"/>
        <v>148.70596823945101</v>
      </c>
      <c r="K61" s="1">
        <f t="shared" si="8"/>
        <v>402.70504160094526</v>
      </c>
      <c r="L61" s="1">
        <f t="shared" si="9"/>
        <v>880.6579200000001</v>
      </c>
      <c r="M61" s="1">
        <f t="shared" si="10"/>
        <v>477.95287839905484</v>
      </c>
    </row>
    <row r="62" spans="1:13" x14ac:dyDescent="0.25">
      <c r="A62" s="1">
        <v>138</v>
      </c>
      <c r="B62" s="1" t="s">
        <v>50</v>
      </c>
      <c r="C62" s="1" t="s">
        <v>10</v>
      </c>
      <c r="D62" s="1">
        <v>19900303</v>
      </c>
      <c r="E62" s="15">
        <v>20.8</v>
      </c>
      <c r="F62" s="15">
        <v>1.196</v>
      </c>
      <c r="G62" s="16">
        <v>5.7000000000000002E-2</v>
      </c>
      <c r="H62" s="17">
        <f t="shared" si="6"/>
        <v>57</v>
      </c>
      <c r="I62" s="1">
        <f t="shared" si="5"/>
        <v>79.596743618004623</v>
      </c>
      <c r="J62" s="1">
        <f t="shared" si="7"/>
        <v>22.596743618004623</v>
      </c>
      <c r="K62" s="1">
        <f t="shared" si="8"/>
        <v>143.04489989078849</v>
      </c>
      <c r="L62" s="1">
        <f t="shared" si="9"/>
        <v>102.43584000000001</v>
      </c>
      <c r="M62" s="1">
        <f t="shared" si="10"/>
        <v>40.609059890788473</v>
      </c>
    </row>
    <row r="63" spans="1:13" x14ac:dyDescent="0.25">
      <c r="A63" s="1">
        <v>139</v>
      </c>
      <c r="B63" s="1" t="s">
        <v>50</v>
      </c>
      <c r="C63" s="1" t="s">
        <v>10</v>
      </c>
      <c r="D63" s="1">
        <v>19900815</v>
      </c>
      <c r="E63" s="15">
        <v>27.2</v>
      </c>
      <c r="F63" s="15">
        <v>2.0739999999999998</v>
      </c>
      <c r="G63" s="16">
        <v>7.5999999999999998E-2</v>
      </c>
      <c r="H63" s="17">
        <f t="shared" si="6"/>
        <v>76</v>
      </c>
      <c r="I63" s="1">
        <f t="shared" si="5"/>
        <v>98.133264605074302</v>
      </c>
      <c r="J63" s="1">
        <f t="shared" si="7"/>
        <v>22.133264605074302</v>
      </c>
      <c r="K63" s="1">
        <f t="shared" si="8"/>
        <v>230.62102248309304</v>
      </c>
      <c r="L63" s="1">
        <f t="shared" si="9"/>
        <v>178.60608000000002</v>
      </c>
      <c r="M63" s="1">
        <f t="shared" si="10"/>
        <v>52.014942483093023</v>
      </c>
    </row>
    <row r="64" spans="1:13" x14ac:dyDescent="0.25">
      <c r="A64" s="1">
        <v>140</v>
      </c>
      <c r="B64" s="1" t="s">
        <v>50</v>
      </c>
      <c r="C64" s="1" t="s">
        <v>10</v>
      </c>
      <c r="D64" s="1">
        <v>19901021</v>
      </c>
      <c r="E64" s="15">
        <v>120.6</v>
      </c>
      <c r="F64" s="15">
        <v>14.53</v>
      </c>
      <c r="G64" s="16">
        <v>0.121</v>
      </c>
      <c r="H64" s="17">
        <f t="shared" si="6"/>
        <v>121</v>
      </c>
      <c r="I64" s="1">
        <f t="shared" si="5"/>
        <v>313.73438030803004</v>
      </c>
      <c r="J64" s="1">
        <f t="shared" si="7"/>
        <v>192.73438030803004</v>
      </c>
      <c r="K64" s="1">
        <f t="shared" si="8"/>
        <v>3269.0620453088236</v>
      </c>
      <c r="L64" s="1">
        <f t="shared" si="9"/>
        <v>1260.8006399999999</v>
      </c>
      <c r="M64" s="1">
        <f t="shared" si="10"/>
        <v>2008.2614053088237</v>
      </c>
    </row>
    <row r="65" spans="1:13" x14ac:dyDescent="0.25">
      <c r="A65" s="1">
        <v>141</v>
      </c>
      <c r="B65" s="1" t="s">
        <v>50</v>
      </c>
      <c r="C65" s="1" t="s">
        <v>10</v>
      </c>
      <c r="D65" s="1">
        <v>19901208</v>
      </c>
      <c r="E65" s="15">
        <v>86.5</v>
      </c>
      <c r="F65" s="15">
        <v>26.02</v>
      </c>
      <c r="G65" s="16">
        <v>0.30099999999999999</v>
      </c>
      <c r="H65" s="17">
        <f t="shared" si="6"/>
        <v>301</v>
      </c>
      <c r="I65" s="1">
        <f t="shared" si="5"/>
        <v>242.06168067495085</v>
      </c>
      <c r="J65" s="1">
        <f t="shared" si="7"/>
        <v>58.93831932504915</v>
      </c>
      <c r="K65" s="1">
        <f t="shared" si="8"/>
        <v>1809.0721766923127</v>
      </c>
      <c r="L65" s="1">
        <f t="shared" si="9"/>
        <v>2249.5536000000002</v>
      </c>
      <c r="M65" s="1">
        <f t="shared" si="10"/>
        <v>440.48142330768746</v>
      </c>
    </row>
    <row r="66" spans="1:13" x14ac:dyDescent="0.25">
      <c r="A66" s="1">
        <v>142</v>
      </c>
      <c r="B66" s="1" t="s">
        <v>50</v>
      </c>
      <c r="C66" s="1" t="s">
        <v>10</v>
      </c>
      <c r="D66" s="1">
        <v>19910505</v>
      </c>
      <c r="E66" s="15">
        <v>210.3</v>
      </c>
      <c r="F66" s="15">
        <v>119.42</v>
      </c>
      <c r="G66" s="16">
        <v>0.52800000000000002</v>
      </c>
      <c r="H66" s="17">
        <f t="shared" si="6"/>
        <v>528</v>
      </c>
      <c r="I66" s="1">
        <f t="shared" si="5"/>
        <v>484.19738818745498</v>
      </c>
      <c r="J66" s="1">
        <f t="shared" si="7"/>
        <v>43.802611812545024</v>
      </c>
      <c r="K66" s="1">
        <f t="shared" si="8"/>
        <v>8797.8278075750022</v>
      </c>
      <c r="L66" s="1">
        <f t="shared" si="9"/>
        <v>9593.7177599999995</v>
      </c>
      <c r="M66" s="1">
        <f t="shared" si="10"/>
        <v>795.88995242499732</v>
      </c>
    </row>
    <row r="67" spans="1:13" x14ac:dyDescent="0.25">
      <c r="A67" s="1">
        <v>143</v>
      </c>
      <c r="B67" s="1" t="s">
        <v>50</v>
      </c>
      <c r="C67" s="1" t="s">
        <v>10</v>
      </c>
      <c r="D67" s="1">
        <v>19911019</v>
      </c>
      <c r="E67" s="15">
        <v>50.08</v>
      </c>
      <c r="F67" s="15">
        <v>5.72</v>
      </c>
      <c r="G67" s="16">
        <v>0.114</v>
      </c>
      <c r="H67" s="17">
        <f t="shared" si="6"/>
        <v>114</v>
      </c>
      <c r="I67" s="1">
        <f t="shared" ref="I67:I130" si="11">$O$2*E67^$O$3</f>
        <v>158.01441569706157</v>
      </c>
      <c r="J67" s="1">
        <f t="shared" si="7"/>
        <v>44.014415697061565</v>
      </c>
      <c r="K67" s="1">
        <f t="shared" si="8"/>
        <v>683.71447145260402</v>
      </c>
      <c r="L67" s="1">
        <f t="shared" si="9"/>
        <v>493.267968</v>
      </c>
      <c r="M67" s="1">
        <f t="shared" si="10"/>
        <v>190.44650345260402</v>
      </c>
    </row>
    <row r="68" spans="1:13" x14ac:dyDescent="0.25">
      <c r="A68" s="1">
        <v>144</v>
      </c>
      <c r="B68" s="1" t="s">
        <v>50</v>
      </c>
      <c r="C68" s="1" t="s">
        <v>10</v>
      </c>
      <c r="D68" s="1">
        <v>19920828</v>
      </c>
      <c r="E68" s="15">
        <v>179.66</v>
      </c>
      <c r="F68" s="15">
        <v>0.61699999999999999</v>
      </c>
      <c r="G68" s="16">
        <v>0.34300000000000003</v>
      </c>
      <c r="H68" s="17">
        <f t="shared" si="6"/>
        <v>343</v>
      </c>
      <c r="I68" s="1">
        <f t="shared" si="11"/>
        <v>428.20579756972876</v>
      </c>
      <c r="J68" s="1">
        <f t="shared" si="7"/>
        <v>85.205797569728759</v>
      </c>
      <c r="K68" s="1">
        <f t="shared" si="8"/>
        <v>6646.8775902950138</v>
      </c>
      <c r="L68" s="1">
        <f t="shared" si="9"/>
        <v>5324.2600320000001</v>
      </c>
      <c r="M68" s="1">
        <f t="shared" si="10"/>
        <v>1322.6175582950136</v>
      </c>
    </row>
    <row r="69" spans="1:13" x14ac:dyDescent="0.25">
      <c r="A69" s="1">
        <v>145</v>
      </c>
      <c r="B69" s="1" t="s">
        <v>50</v>
      </c>
      <c r="C69" s="1" t="s">
        <v>10</v>
      </c>
      <c r="D69" s="1">
        <v>19921027</v>
      </c>
      <c r="E69" s="15">
        <v>187.06</v>
      </c>
      <c r="F69" s="15">
        <v>39.116999999999997</v>
      </c>
      <c r="G69" s="16">
        <v>0.20899999999999999</v>
      </c>
      <c r="H69" s="17">
        <f t="shared" si="6"/>
        <v>209</v>
      </c>
      <c r="I69" s="1">
        <f t="shared" si="11"/>
        <v>441.90874081644637</v>
      </c>
      <c r="J69" s="1">
        <f t="shared" si="7"/>
        <v>232.90874081644637</v>
      </c>
      <c r="K69" s="1">
        <f t="shared" si="8"/>
        <v>7142.1219985355528</v>
      </c>
      <c r="L69" s="1">
        <f t="shared" si="9"/>
        <v>3377.854656</v>
      </c>
      <c r="M69" s="1">
        <f t="shared" si="10"/>
        <v>3764.2673425355529</v>
      </c>
    </row>
    <row r="70" spans="1:13" x14ac:dyDescent="0.25">
      <c r="A70" s="1">
        <v>146</v>
      </c>
      <c r="B70" s="1" t="s">
        <v>50</v>
      </c>
      <c r="C70" s="1" t="s">
        <v>10</v>
      </c>
      <c r="D70" s="1">
        <v>19921201</v>
      </c>
      <c r="E70" s="15">
        <v>45.82</v>
      </c>
      <c r="F70" s="15">
        <v>3.4990000000000001</v>
      </c>
      <c r="G70" s="16">
        <v>7.5999999999999998E-2</v>
      </c>
      <c r="H70" s="17">
        <f t="shared" si="6"/>
        <v>76</v>
      </c>
      <c r="I70" s="1">
        <f t="shared" si="11"/>
        <v>147.42327754495918</v>
      </c>
      <c r="J70" s="1">
        <f t="shared" si="7"/>
        <v>71.423277544959177</v>
      </c>
      <c r="K70" s="1">
        <f t="shared" si="8"/>
        <v>583.62634746230651</v>
      </c>
      <c r="L70" s="1">
        <f t="shared" si="9"/>
        <v>300.87244800000002</v>
      </c>
      <c r="M70" s="1">
        <f t="shared" si="10"/>
        <v>282.75389946230649</v>
      </c>
    </row>
    <row r="71" spans="1:13" x14ac:dyDescent="0.25">
      <c r="A71" s="1">
        <v>147</v>
      </c>
      <c r="B71" s="1" t="s">
        <v>50</v>
      </c>
      <c r="C71" s="1" t="s">
        <v>10</v>
      </c>
      <c r="D71" s="1">
        <v>19930319</v>
      </c>
      <c r="E71" s="15">
        <v>25.19</v>
      </c>
      <c r="F71" s="15">
        <v>2.597</v>
      </c>
      <c r="G71" s="16">
        <v>0.10299999999999999</v>
      </c>
      <c r="H71" s="17">
        <f t="shared" si="6"/>
        <v>103</v>
      </c>
      <c r="I71" s="1">
        <f t="shared" si="11"/>
        <v>92.42663375232641</v>
      </c>
      <c r="J71" s="1">
        <f t="shared" si="7"/>
        <v>10.57336624767359</v>
      </c>
      <c r="K71" s="1">
        <f t="shared" si="8"/>
        <v>201.15880452470324</v>
      </c>
      <c r="L71" s="1">
        <f t="shared" si="9"/>
        <v>224.17084800000003</v>
      </c>
      <c r="M71" s="1">
        <f t="shared" si="10"/>
        <v>23.012043475296792</v>
      </c>
    </row>
    <row r="72" spans="1:13" x14ac:dyDescent="0.25">
      <c r="A72" s="1">
        <v>148</v>
      </c>
      <c r="B72" s="1" t="s">
        <v>50</v>
      </c>
      <c r="C72" s="1" t="s">
        <v>10</v>
      </c>
      <c r="D72" s="1">
        <v>19930501</v>
      </c>
      <c r="E72" s="15">
        <v>95.9</v>
      </c>
      <c r="F72" s="15">
        <v>15.9</v>
      </c>
      <c r="G72" s="16">
        <v>0.16600000000000001</v>
      </c>
      <c r="H72" s="17">
        <f t="shared" si="6"/>
        <v>166</v>
      </c>
      <c r="I72" s="1">
        <f t="shared" si="11"/>
        <v>262.35534412376808</v>
      </c>
      <c r="J72" s="1">
        <f t="shared" si="7"/>
        <v>96.355344123768077</v>
      </c>
      <c r="K72" s="1">
        <f t="shared" si="8"/>
        <v>2173.8134161269527</v>
      </c>
      <c r="L72" s="1">
        <f t="shared" si="9"/>
        <v>1375.4361600000002</v>
      </c>
      <c r="M72" s="1">
        <f t="shared" si="10"/>
        <v>798.37725612695249</v>
      </c>
    </row>
    <row r="73" spans="1:13" x14ac:dyDescent="0.25">
      <c r="A73" s="1">
        <v>149</v>
      </c>
      <c r="B73" s="1" t="s">
        <v>50</v>
      </c>
      <c r="C73" s="1" t="s">
        <v>10</v>
      </c>
      <c r="D73" s="1">
        <v>19930819</v>
      </c>
      <c r="E73" s="15">
        <v>24.8</v>
      </c>
      <c r="F73" s="15">
        <v>2.2959999999999998</v>
      </c>
      <c r="G73" s="16">
        <v>9.2999999999999999E-2</v>
      </c>
      <c r="H73" s="17">
        <f t="shared" si="6"/>
        <v>93</v>
      </c>
      <c r="I73" s="1">
        <f t="shared" si="11"/>
        <v>91.307986469783941</v>
      </c>
      <c r="J73" s="1">
        <f t="shared" si="7"/>
        <v>1.6920135302160588</v>
      </c>
      <c r="K73" s="1">
        <f t="shared" si="8"/>
        <v>195.64744876853547</v>
      </c>
      <c r="L73" s="1">
        <f t="shared" si="9"/>
        <v>199.27296000000001</v>
      </c>
      <c r="M73" s="1">
        <f t="shared" si="10"/>
        <v>3.625511231464543</v>
      </c>
    </row>
    <row r="74" spans="1:13" x14ac:dyDescent="0.25">
      <c r="A74" s="1">
        <v>150</v>
      </c>
      <c r="B74" s="1" t="s">
        <v>50</v>
      </c>
      <c r="C74" s="1" t="s">
        <v>10</v>
      </c>
      <c r="D74" s="1">
        <v>19931123</v>
      </c>
      <c r="E74" s="15">
        <v>58.22</v>
      </c>
      <c r="F74" s="15">
        <v>20.039000000000001</v>
      </c>
      <c r="G74" s="16">
        <v>0.34399999999999997</v>
      </c>
      <c r="H74" s="17">
        <f t="shared" si="6"/>
        <v>344</v>
      </c>
      <c r="I74" s="1">
        <f t="shared" si="11"/>
        <v>177.72192956287736</v>
      </c>
      <c r="J74" s="1">
        <f t="shared" si="7"/>
        <v>166.27807043712264</v>
      </c>
      <c r="K74" s="1">
        <f t="shared" si="8"/>
        <v>893.97827186262225</v>
      </c>
      <c r="L74" s="1">
        <f t="shared" si="9"/>
        <v>1730.391552</v>
      </c>
      <c r="M74" s="1">
        <f t="shared" si="10"/>
        <v>836.4132801373778</v>
      </c>
    </row>
    <row r="75" spans="1:13" x14ac:dyDescent="0.25">
      <c r="A75" s="1">
        <v>151</v>
      </c>
      <c r="B75" s="1" t="s">
        <v>50</v>
      </c>
      <c r="C75" s="1" t="s">
        <v>10</v>
      </c>
      <c r="D75" s="1">
        <v>19940501</v>
      </c>
      <c r="E75" s="15">
        <v>162.63999999999999</v>
      </c>
      <c r="F75" s="15">
        <v>40.130000000000003</v>
      </c>
      <c r="G75" s="16">
        <v>0.247</v>
      </c>
      <c r="H75" s="17">
        <f t="shared" si="6"/>
        <v>247</v>
      </c>
      <c r="I75" s="1">
        <f t="shared" si="11"/>
        <v>396.20550933344651</v>
      </c>
      <c r="J75" s="1">
        <f t="shared" si="7"/>
        <v>149.20550933344651</v>
      </c>
      <c r="K75" s="1">
        <f t="shared" si="8"/>
        <v>5567.5178528824863</v>
      </c>
      <c r="L75" s="1">
        <f t="shared" si="9"/>
        <v>3470.8677119999998</v>
      </c>
      <c r="M75" s="1">
        <f t="shared" si="10"/>
        <v>2096.6501408824865</v>
      </c>
    </row>
    <row r="76" spans="1:13" x14ac:dyDescent="0.25">
      <c r="A76" s="1">
        <v>152</v>
      </c>
      <c r="B76" s="1" t="s">
        <v>50</v>
      </c>
      <c r="C76" s="1" t="s">
        <v>10</v>
      </c>
      <c r="D76" s="1">
        <v>19941113</v>
      </c>
      <c r="E76" s="15">
        <v>49.5</v>
      </c>
      <c r="F76" s="15">
        <v>2.7810000000000001</v>
      </c>
      <c r="G76" s="16">
        <v>5.6000000000000001E-2</v>
      </c>
      <c r="H76" s="17">
        <f t="shared" si="6"/>
        <v>56</v>
      </c>
      <c r="I76" s="1">
        <f t="shared" si="11"/>
        <v>156.58442841463761</v>
      </c>
      <c r="J76" s="1">
        <f t="shared" si="7"/>
        <v>100.58442841463761</v>
      </c>
      <c r="K76" s="1">
        <f t="shared" si="8"/>
        <v>669.68028344372215</v>
      </c>
      <c r="L76" s="1">
        <f t="shared" si="9"/>
        <v>239.5008</v>
      </c>
      <c r="M76" s="1">
        <f t="shared" si="10"/>
        <v>430.17948344372212</v>
      </c>
    </row>
    <row r="77" spans="1:13" x14ac:dyDescent="0.25">
      <c r="A77" s="1">
        <v>153</v>
      </c>
      <c r="B77" s="1" t="s">
        <v>50</v>
      </c>
      <c r="C77" s="1" t="s">
        <v>10</v>
      </c>
      <c r="D77" s="1">
        <v>19950504</v>
      </c>
      <c r="E77" s="15">
        <v>85.037000000000006</v>
      </c>
      <c r="F77" s="15">
        <v>13.244999999999999</v>
      </c>
      <c r="G77" s="17">
        <v>0.156</v>
      </c>
      <c r="H77" s="17">
        <f t="shared" si="6"/>
        <v>156</v>
      </c>
      <c r="I77" s="1">
        <f t="shared" si="11"/>
        <v>238.86070124759596</v>
      </c>
      <c r="J77" s="1">
        <f t="shared" si="7"/>
        <v>82.860701247595955</v>
      </c>
      <c r="K77" s="1">
        <f t="shared" si="8"/>
        <v>1754.9565798520932</v>
      </c>
      <c r="L77" s="1">
        <f t="shared" si="9"/>
        <v>1146.1627008</v>
      </c>
      <c r="M77" s="1">
        <f t="shared" si="10"/>
        <v>608.79387905209319</v>
      </c>
    </row>
    <row r="78" spans="1:13" x14ac:dyDescent="0.25">
      <c r="A78" s="1">
        <v>154</v>
      </c>
      <c r="B78" s="1" t="s">
        <v>50</v>
      </c>
      <c r="C78" s="1" t="s">
        <v>10</v>
      </c>
      <c r="D78" s="1">
        <v>19950805</v>
      </c>
      <c r="E78" s="15">
        <v>51.5</v>
      </c>
      <c r="F78" s="15">
        <v>3.82</v>
      </c>
      <c r="G78" s="17">
        <v>7.3999999999999996E-2</v>
      </c>
      <c r="H78" s="17">
        <f t="shared" si="6"/>
        <v>74</v>
      </c>
      <c r="I78" s="1">
        <f t="shared" si="11"/>
        <v>161.50018926330745</v>
      </c>
      <c r="J78" s="1">
        <f t="shared" si="7"/>
        <v>87.500189263307448</v>
      </c>
      <c r="K78" s="1">
        <f t="shared" si="8"/>
        <v>718.61124214601284</v>
      </c>
      <c r="L78" s="1">
        <f t="shared" si="9"/>
        <v>329.2704</v>
      </c>
      <c r="M78" s="1">
        <f t="shared" si="10"/>
        <v>389.34084214601285</v>
      </c>
    </row>
    <row r="79" spans="1:13" x14ac:dyDescent="0.25">
      <c r="A79" s="1">
        <v>155</v>
      </c>
      <c r="B79" s="1" t="s">
        <v>50</v>
      </c>
      <c r="C79" s="1" t="s">
        <v>10</v>
      </c>
      <c r="D79" s="1">
        <v>19951010</v>
      </c>
      <c r="E79" s="15">
        <v>54.064</v>
      </c>
      <c r="F79" s="15">
        <v>4.8120000000000003</v>
      </c>
      <c r="G79" s="17">
        <v>8.8999999999999996E-2</v>
      </c>
      <c r="H79" s="17">
        <f t="shared" si="6"/>
        <v>89</v>
      </c>
      <c r="I79" s="1">
        <f t="shared" si="11"/>
        <v>167.74138069030482</v>
      </c>
      <c r="J79" s="1">
        <f t="shared" si="7"/>
        <v>78.741380690304823</v>
      </c>
      <c r="K79" s="1">
        <f t="shared" si="8"/>
        <v>783.54172848735129</v>
      </c>
      <c r="L79" s="1">
        <f t="shared" si="9"/>
        <v>415.73053440000001</v>
      </c>
      <c r="M79" s="1">
        <f t="shared" si="10"/>
        <v>367.81119408735128</v>
      </c>
    </row>
    <row r="80" spans="1:13" x14ac:dyDescent="0.25">
      <c r="A80" s="1">
        <v>156</v>
      </c>
      <c r="B80" s="1" t="s">
        <v>50</v>
      </c>
      <c r="C80" s="1" t="s">
        <v>10</v>
      </c>
      <c r="D80" s="1">
        <v>19960307</v>
      </c>
      <c r="E80" s="15">
        <v>52.652999999999999</v>
      </c>
      <c r="F80" s="15">
        <v>2.6139999999999999</v>
      </c>
      <c r="G80" s="17">
        <v>0.05</v>
      </c>
      <c r="H80" s="17">
        <f t="shared" si="6"/>
        <v>50</v>
      </c>
      <c r="I80" s="1">
        <f t="shared" si="11"/>
        <v>164.31502516289191</v>
      </c>
      <c r="J80" s="1">
        <f t="shared" si="7"/>
        <v>114.31502516289191</v>
      </c>
      <c r="K80" s="1">
        <f t="shared" si="8"/>
        <v>747.505067319511</v>
      </c>
      <c r="L80" s="1">
        <f t="shared" si="9"/>
        <v>227.46096</v>
      </c>
      <c r="M80" s="1">
        <f t="shared" si="10"/>
        <v>520.044107319511</v>
      </c>
    </row>
    <row r="81" spans="1:13" x14ac:dyDescent="0.25">
      <c r="A81" s="1">
        <v>157</v>
      </c>
      <c r="B81" s="1" t="s">
        <v>50</v>
      </c>
      <c r="C81" s="1" t="s">
        <v>10</v>
      </c>
      <c r="D81" s="1">
        <v>19960810</v>
      </c>
      <c r="E81" s="15">
        <v>68.551000000000002</v>
      </c>
      <c r="F81" s="15">
        <v>17.405999999999999</v>
      </c>
      <c r="G81" s="17">
        <v>0.254</v>
      </c>
      <c r="H81" s="17">
        <f t="shared" si="6"/>
        <v>254</v>
      </c>
      <c r="I81" s="1">
        <f t="shared" si="11"/>
        <v>201.88490104985644</v>
      </c>
      <c r="J81" s="1">
        <f t="shared" si="7"/>
        <v>52.115098950143562</v>
      </c>
      <c r="K81" s="1">
        <f t="shared" si="8"/>
        <v>1195.7251840014565</v>
      </c>
      <c r="L81" s="1">
        <f t="shared" si="9"/>
        <v>1504.3928256000002</v>
      </c>
      <c r="M81" s="1">
        <f t="shared" si="10"/>
        <v>308.6676415985437</v>
      </c>
    </row>
    <row r="82" spans="1:13" x14ac:dyDescent="0.25">
      <c r="A82" s="1">
        <v>158</v>
      </c>
      <c r="B82" s="1" t="s">
        <v>50</v>
      </c>
      <c r="C82" s="1" t="s">
        <v>10</v>
      </c>
      <c r="D82" s="1">
        <v>19961212</v>
      </c>
      <c r="E82" s="15">
        <v>151.023</v>
      </c>
      <c r="F82" s="15">
        <v>66.512</v>
      </c>
      <c r="G82" s="17">
        <v>0.44</v>
      </c>
      <c r="H82" s="17">
        <f t="shared" si="6"/>
        <v>440</v>
      </c>
      <c r="I82" s="1">
        <f t="shared" si="11"/>
        <v>373.94170502109472</v>
      </c>
      <c r="J82" s="1">
        <f t="shared" si="7"/>
        <v>66.05829497890528</v>
      </c>
      <c r="K82" s="1">
        <f t="shared" si="8"/>
        <v>4879.3361573434286</v>
      </c>
      <c r="L82" s="1">
        <f t="shared" si="9"/>
        <v>5741.2903680000009</v>
      </c>
      <c r="M82" s="1">
        <f t="shared" si="10"/>
        <v>861.95421065657229</v>
      </c>
    </row>
    <row r="83" spans="1:13" x14ac:dyDescent="0.25">
      <c r="A83" s="1">
        <v>159</v>
      </c>
      <c r="B83" s="1" t="s">
        <v>50</v>
      </c>
      <c r="C83" s="1" t="s">
        <v>10</v>
      </c>
      <c r="D83" s="1">
        <v>19970907</v>
      </c>
      <c r="E83" s="15">
        <v>18.64</v>
      </c>
      <c r="F83" s="15">
        <v>5.1079999999999997</v>
      </c>
      <c r="G83" s="17">
        <v>0.27400000000000002</v>
      </c>
      <c r="H83" s="17">
        <f t="shared" si="6"/>
        <v>274</v>
      </c>
      <c r="I83" s="1">
        <f t="shared" si="11"/>
        <v>73.069251855226</v>
      </c>
      <c r="J83" s="1">
        <f t="shared" si="7"/>
        <v>200.93074814477399</v>
      </c>
      <c r="K83" s="1">
        <f t="shared" si="8"/>
        <v>117.67773783583407</v>
      </c>
      <c r="L83" s="1">
        <f t="shared" si="9"/>
        <v>441.27590400000003</v>
      </c>
      <c r="M83" s="1">
        <f t="shared" si="10"/>
        <v>323.59816616416595</v>
      </c>
    </row>
    <row r="84" spans="1:13" x14ac:dyDescent="0.25">
      <c r="A84" s="1">
        <v>160</v>
      </c>
      <c r="B84" s="1" t="s">
        <v>50</v>
      </c>
      <c r="C84" s="1" t="s">
        <v>10</v>
      </c>
      <c r="D84" s="1">
        <v>19980418</v>
      </c>
      <c r="E84" s="15">
        <v>101.655</v>
      </c>
      <c r="F84" s="15">
        <v>19.456</v>
      </c>
      <c r="G84" s="17">
        <v>0.191</v>
      </c>
      <c r="H84" s="17">
        <f t="shared" si="6"/>
        <v>191</v>
      </c>
      <c r="I84" s="1">
        <f t="shared" si="11"/>
        <v>274.56295887129517</v>
      </c>
      <c r="J84" s="1">
        <f t="shared" si="7"/>
        <v>83.562958871295166</v>
      </c>
      <c r="K84" s="1">
        <f t="shared" si="8"/>
        <v>2411.4842712629147</v>
      </c>
      <c r="L84" s="1">
        <f t="shared" si="9"/>
        <v>1677.5514720000001</v>
      </c>
      <c r="M84" s="1">
        <f t="shared" si="10"/>
        <v>733.93279926291461</v>
      </c>
    </row>
    <row r="85" spans="1:13" x14ac:dyDescent="0.25">
      <c r="A85" s="1">
        <v>161</v>
      </c>
      <c r="B85" s="1" t="s">
        <v>50</v>
      </c>
      <c r="C85" s="1" t="s">
        <v>10</v>
      </c>
      <c r="D85" s="1">
        <v>19980617</v>
      </c>
      <c r="E85" s="15">
        <v>31.475000000000001</v>
      </c>
      <c r="F85" s="15">
        <v>4.8289999999999997</v>
      </c>
      <c r="G85" s="17">
        <v>0.153</v>
      </c>
      <c r="H85" s="17">
        <f t="shared" si="6"/>
        <v>153</v>
      </c>
      <c r="I85" s="1">
        <f t="shared" si="11"/>
        <v>109.97428235041987</v>
      </c>
      <c r="J85" s="1">
        <f t="shared" si="7"/>
        <v>43.02571764958013</v>
      </c>
      <c r="K85" s="1">
        <f t="shared" si="8"/>
        <v>299.06846239502585</v>
      </c>
      <c r="L85" s="1">
        <f t="shared" si="9"/>
        <v>416.07432000000006</v>
      </c>
      <c r="M85" s="1">
        <f t="shared" si="10"/>
        <v>117.00585760497421</v>
      </c>
    </row>
    <row r="86" spans="1:13" x14ac:dyDescent="0.25">
      <c r="A86" s="1">
        <v>162</v>
      </c>
      <c r="B86" s="1" t="s">
        <v>50</v>
      </c>
      <c r="C86" s="1" t="s">
        <v>10</v>
      </c>
      <c r="D86" s="1">
        <v>19981119</v>
      </c>
      <c r="E86" s="15">
        <v>74.756</v>
      </c>
      <c r="F86" s="15">
        <v>5.2370000000000001</v>
      </c>
      <c r="G86" s="17">
        <v>7.0000000000000007E-2</v>
      </c>
      <c r="H86" s="17">
        <f t="shared" si="6"/>
        <v>70</v>
      </c>
      <c r="I86" s="1">
        <f t="shared" si="11"/>
        <v>216.00910410075639</v>
      </c>
      <c r="J86" s="1">
        <f t="shared" si="7"/>
        <v>146.00910410075639</v>
      </c>
      <c r="K86" s="1">
        <f t="shared" si="8"/>
        <v>1395.1851770438909</v>
      </c>
      <c r="L86" s="1">
        <f t="shared" si="9"/>
        <v>452.12428799999998</v>
      </c>
      <c r="M86" s="1">
        <f t="shared" si="10"/>
        <v>943.06088904389094</v>
      </c>
    </row>
    <row r="87" spans="1:13" x14ac:dyDescent="0.25">
      <c r="A87" s="1">
        <v>163</v>
      </c>
      <c r="B87" s="1" t="s">
        <v>50</v>
      </c>
      <c r="C87" s="1" t="s">
        <v>10</v>
      </c>
      <c r="D87" s="1">
        <v>19990311</v>
      </c>
      <c r="E87" s="15">
        <v>79.844999999999999</v>
      </c>
      <c r="F87" s="15">
        <v>15.24</v>
      </c>
      <c r="G87" s="17">
        <v>0.191</v>
      </c>
      <c r="H87" s="17">
        <f t="shared" si="6"/>
        <v>191</v>
      </c>
      <c r="I87" s="1">
        <f t="shared" si="11"/>
        <v>227.40122445672304</v>
      </c>
      <c r="J87" s="1">
        <f t="shared" si="7"/>
        <v>36.401224456723043</v>
      </c>
      <c r="K87" s="1">
        <f t="shared" si="8"/>
        <v>1568.7519062469453</v>
      </c>
      <c r="L87" s="1">
        <f t="shared" si="9"/>
        <v>1317.6341280000001</v>
      </c>
      <c r="M87" s="1">
        <f t="shared" si="10"/>
        <v>251.11777824694514</v>
      </c>
    </row>
    <row r="88" spans="1:13" x14ac:dyDescent="0.25">
      <c r="A88" s="1">
        <v>164</v>
      </c>
      <c r="B88" s="1" t="s">
        <v>50</v>
      </c>
      <c r="C88" s="1" t="s">
        <v>10</v>
      </c>
      <c r="D88" s="1">
        <v>19990627</v>
      </c>
      <c r="E88" s="15">
        <v>140.89599999999999</v>
      </c>
      <c r="F88" s="15">
        <v>24.625</v>
      </c>
      <c r="G88" s="17">
        <v>0.17499999999999999</v>
      </c>
      <c r="H88" s="17">
        <f t="shared" si="6"/>
        <v>175</v>
      </c>
      <c r="I88" s="1">
        <f t="shared" si="11"/>
        <v>354.22498558104814</v>
      </c>
      <c r="J88" s="1">
        <f t="shared" si="7"/>
        <v>179.22498558104814</v>
      </c>
      <c r="K88" s="1">
        <f t="shared" si="8"/>
        <v>4312.1275403121235</v>
      </c>
      <c r="L88" s="1">
        <f t="shared" si="9"/>
        <v>2130.3475199999998</v>
      </c>
      <c r="M88" s="1">
        <f t="shared" si="10"/>
        <v>2181.7800203121237</v>
      </c>
    </row>
    <row r="89" spans="1:13" x14ac:dyDescent="0.25">
      <c r="A89" s="1">
        <v>165</v>
      </c>
      <c r="B89" s="1" t="s">
        <v>50</v>
      </c>
      <c r="C89" s="1" t="s">
        <v>10</v>
      </c>
      <c r="D89" s="1">
        <v>19990921</v>
      </c>
      <c r="E89" s="15">
        <v>53.948</v>
      </c>
      <c r="F89" s="15">
        <v>12.401999999999999</v>
      </c>
      <c r="G89" s="17">
        <v>0.23</v>
      </c>
      <c r="H89" s="17">
        <f t="shared" si="6"/>
        <v>230</v>
      </c>
      <c r="I89" s="1">
        <f t="shared" si="11"/>
        <v>167.46044321157552</v>
      </c>
      <c r="J89" s="1">
        <f t="shared" si="7"/>
        <v>62.539556788424477</v>
      </c>
      <c r="K89" s="1">
        <f t="shared" si="8"/>
        <v>780.55107756866585</v>
      </c>
      <c r="L89" s="1">
        <f t="shared" si="9"/>
        <v>1072.054656</v>
      </c>
      <c r="M89" s="1">
        <f t="shared" si="10"/>
        <v>291.50357843133418</v>
      </c>
    </row>
    <row r="90" spans="1:13" x14ac:dyDescent="0.25">
      <c r="A90" s="1">
        <v>166</v>
      </c>
      <c r="B90" s="1" t="s">
        <v>50</v>
      </c>
      <c r="C90" s="1" t="s">
        <v>10</v>
      </c>
      <c r="D90" s="1">
        <v>20001205</v>
      </c>
      <c r="E90" s="15">
        <v>63.329000000000001</v>
      </c>
      <c r="F90" s="15">
        <v>16.274000000000001</v>
      </c>
      <c r="G90" s="17">
        <v>0.25700000000000001</v>
      </c>
      <c r="H90" s="17">
        <f t="shared" si="6"/>
        <v>257</v>
      </c>
      <c r="I90" s="1">
        <f t="shared" si="11"/>
        <v>189.77953001823195</v>
      </c>
      <c r="J90" s="1">
        <f t="shared" si="7"/>
        <v>67.220469981768048</v>
      </c>
      <c r="K90" s="1">
        <f t="shared" si="8"/>
        <v>1038.4025348037267</v>
      </c>
      <c r="L90" s="1">
        <f t="shared" si="9"/>
        <v>1406.2077792000002</v>
      </c>
      <c r="M90" s="1">
        <f t="shared" si="10"/>
        <v>367.80524439627357</v>
      </c>
    </row>
    <row r="91" spans="1:13" x14ac:dyDescent="0.25">
      <c r="A91" s="1">
        <v>167</v>
      </c>
      <c r="B91" s="1" t="s">
        <v>50</v>
      </c>
      <c r="C91" s="1" t="s">
        <v>10</v>
      </c>
      <c r="D91" s="1">
        <v>20010920</v>
      </c>
      <c r="E91" s="15">
        <v>69.308000000000007</v>
      </c>
      <c r="F91" s="15">
        <v>17.771000000000001</v>
      </c>
      <c r="G91" s="17">
        <v>0.25600000000000001</v>
      </c>
      <c r="H91" s="17">
        <f t="shared" si="6"/>
        <v>256</v>
      </c>
      <c r="I91" s="1">
        <f t="shared" si="11"/>
        <v>203.62261638075645</v>
      </c>
      <c r="J91" s="1">
        <f t="shared" si="7"/>
        <v>52.377383619243545</v>
      </c>
      <c r="K91" s="1">
        <f t="shared" si="8"/>
        <v>1219.3352319845494</v>
      </c>
      <c r="L91" s="1">
        <f t="shared" si="9"/>
        <v>1532.9820672000003</v>
      </c>
      <c r="M91" s="1">
        <f t="shared" si="10"/>
        <v>313.64683521545089</v>
      </c>
    </row>
    <row r="92" spans="1:13" x14ac:dyDescent="0.25">
      <c r="A92" s="1">
        <v>168</v>
      </c>
      <c r="B92" s="1" t="s">
        <v>50</v>
      </c>
      <c r="C92" s="1" t="s">
        <v>10</v>
      </c>
      <c r="D92" s="1">
        <v>20020421</v>
      </c>
      <c r="E92" s="15">
        <v>366.49400000000003</v>
      </c>
      <c r="F92" s="15">
        <v>93.790999999999997</v>
      </c>
      <c r="G92" s="17">
        <v>0.25600000000000001</v>
      </c>
      <c r="H92" s="17">
        <f t="shared" si="6"/>
        <v>256</v>
      </c>
      <c r="I92" s="1">
        <f t="shared" si="11"/>
        <v>746.92407630046193</v>
      </c>
      <c r="J92" s="1">
        <f t="shared" si="7"/>
        <v>490.92407630046193</v>
      </c>
      <c r="K92" s="1">
        <f t="shared" si="8"/>
        <v>23651.411825058756</v>
      </c>
      <c r="L92" s="1">
        <f t="shared" si="9"/>
        <v>8106.2608896000011</v>
      </c>
      <c r="M92" s="1">
        <f t="shared" si="10"/>
        <v>15545.150935458754</v>
      </c>
    </row>
    <row r="93" spans="1:13" x14ac:dyDescent="0.25">
      <c r="A93" s="1">
        <v>169</v>
      </c>
      <c r="B93" s="1" t="s">
        <v>50</v>
      </c>
      <c r="C93" s="1" t="s">
        <v>10</v>
      </c>
      <c r="D93" s="1">
        <v>20040315</v>
      </c>
      <c r="E93" s="15">
        <v>15.683999999999999</v>
      </c>
      <c r="F93" s="15">
        <v>0.28799999999999998</v>
      </c>
      <c r="G93" s="17">
        <v>1.7999999999999999E-2</v>
      </c>
      <c r="H93" s="17">
        <f t="shared" si="6"/>
        <v>18</v>
      </c>
      <c r="I93" s="1">
        <f t="shared" si="11"/>
        <v>63.857687471277067</v>
      </c>
      <c r="J93" s="1">
        <f t="shared" si="7"/>
        <v>45.857687471277067</v>
      </c>
      <c r="K93" s="1">
        <f t="shared" si="8"/>
        <v>86.533399033877615</v>
      </c>
      <c r="L93" s="1">
        <f t="shared" si="9"/>
        <v>24.3917568</v>
      </c>
      <c r="M93" s="1">
        <f t="shared" si="10"/>
        <v>62.141642233877619</v>
      </c>
    </row>
    <row r="94" spans="1:13" x14ac:dyDescent="0.25">
      <c r="A94" s="1">
        <v>170</v>
      </c>
      <c r="B94" s="1" t="s">
        <v>50</v>
      </c>
      <c r="C94" s="1" t="s">
        <v>10</v>
      </c>
      <c r="D94" s="1">
        <v>20041016</v>
      </c>
      <c r="E94" s="15">
        <v>36.411999999999999</v>
      </c>
      <c r="F94" s="15">
        <v>10.500999999999999</v>
      </c>
      <c r="G94" s="17">
        <v>0.28799999999999998</v>
      </c>
      <c r="H94" s="17">
        <f t="shared" si="6"/>
        <v>288</v>
      </c>
      <c r="I94" s="1">
        <f t="shared" si="11"/>
        <v>123.2179299629167</v>
      </c>
      <c r="J94" s="1">
        <f t="shared" si="7"/>
        <v>164.78207003708332</v>
      </c>
      <c r="K94" s="1">
        <f t="shared" si="8"/>
        <v>387.64321336596009</v>
      </c>
      <c r="L94" s="1">
        <f t="shared" si="9"/>
        <v>906.04707840000003</v>
      </c>
      <c r="M94" s="1">
        <f t="shared" si="10"/>
        <v>518.40386503403988</v>
      </c>
    </row>
    <row r="95" spans="1:13" x14ac:dyDescent="0.25">
      <c r="A95" s="1">
        <v>171</v>
      </c>
      <c r="B95" s="1" t="s">
        <v>50</v>
      </c>
      <c r="C95" s="1" t="s">
        <v>10</v>
      </c>
      <c r="D95" s="1">
        <v>20050305</v>
      </c>
      <c r="E95" s="15">
        <v>28.274999999999999</v>
      </c>
      <c r="F95" s="15">
        <v>1.0609999999999999</v>
      </c>
      <c r="G95" s="17">
        <v>3.7999999999999999E-2</v>
      </c>
      <c r="H95" s="17">
        <f t="shared" si="6"/>
        <v>38</v>
      </c>
      <c r="I95" s="1">
        <f t="shared" si="11"/>
        <v>101.14706230501352</v>
      </c>
      <c r="J95" s="1">
        <f t="shared" si="7"/>
        <v>63.14706230501352</v>
      </c>
      <c r="K95" s="1">
        <f t="shared" si="8"/>
        <v>247.09822732865584</v>
      </c>
      <c r="L95" s="1">
        <f t="shared" si="9"/>
        <v>92.832480000000004</v>
      </c>
      <c r="M95" s="1">
        <f t="shared" si="10"/>
        <v>154.26574732865583</v>
      </c>
    </row>
    <row r="96" spans="1:13" x14ac:dyDescent="0.25">
      <c r="A96" s="1">
        <v>172</v>
      </c>
      <c r="B96" s="1" t="s">
        <v>50</v>
      </c>
      <c r="C96" s="1" t="s">
        <v>10</v>
      </c>
      <c r="D96" s="1">
        <v>20051018</v>
      </c>
      <c r="E96" s="15">
        <v>39.734999999999999</v>
      </c>
      <c r="F96" s="15">
        <v>2.8839999999999999</v>
      </c>
      <c r="G96" s="17">
        <v>7.2999999999999995E-2</v>
      </c>
      <c r="H96" s="17">
        <f t="shared" si="6"/>
        <v>73</v>
      </c>
      <c r="I96" s="1">
        <f t="shared" si="11"/>
        <v>131.90870383961055</v>
      </c>
      <c r="J96" s="1">
        <f t="shared" si="7"/>
        <v>58.908703839610553</v>
      </c>
      <c r="K96" s="1">
        <f t="shared" si="8"/>
        <v>452.85629878658233</v>
      </c>
      <c r="L96" s="1">
        <f t="shared" si="9"/>
        <v>250.616592</v>
      </c>
      <c r="M96" s="1">
        <f t="shared" si="10"/>
        <v>202.23970678658233</v>
      </c>
    </row>
    <row r="97" spans="1:13" x14ac:dyDescent="0.25">
      <c r="A97" s="1">
        <v>173</v>
      </c>
      <c r="B97" s="1" t="s">
        <v>50</v>
      </c>
      <c r="C97" s="1" t="s">
        <v>10</v>
      </c>
      <c r="D97" s="1">
        <v>20060205</v>
      </c>
      <c r="E97" s="15">
        <v>77.116</v>
      </c>
      <c r="F97" s="15">
        <v>18.686</v>
      </c>
      <c r="G97" s="17">
        <v>0.24199999999999999</v>
      </c>
      <c r="H97" s="17">
        <f t="shared" si="6"/>
        <v>242</v>
      </c>
      <c r="I97" s="1">
        <f t="shared" si="11"/>
        <v>221.31264962085115</v>
      </c>
      <c r="J97" s="1">
        <f t="shared" si="7"/>
        <v>20.687350379148853</v>
      </c>
      <c r="K97" s="1">
        <f t="shared" si="8"/>
        <v>1474.5668792971585</v>
      </c>
      <c r="L97" s="1">
        <f t="shared" si="9"/>
        <v>1612.4030207999999</v>
      </c>
      <c r="M97" s="1">
        <f t="shared" si="10"/>
        <v>137.83614150284143</v>
      </c>
    </row>
    <row r="98" spans="1:13" x14ac:dyDescent="0.25">
      <c r="A98" s="1">
        <v>174</v>
      </c>
      <c r="B98" s="1" t="s">
        <v>50</v>
      </c>
      <c r="C98" s="1" t="s">
        <v>10</v>
      </c>
      <c r="D98" s="1">
        <v>20061115</v>
      </c>
      <c r="E98" s="15">
        <v>100.06699999999999</v>
      </c>
      <c r="F98" s="15">
        <v>6.1449999999999996</v>
      </c>
      <c r="G98" s="17">
        <v>6.0999999999999999E-2</v>
      </c>
      <c r="H98" s="17">
        <f t="shared" si="6"/>
        <v>61</v>
      </c>
      <c r="I98" s="1">
        <f t="shared" si="11"/>
        <v>271.209986272805</v>
      </c>
      <c r="J98" s="1">
        <f t="shared" si="7"/>
        <v>210.209986272805</v>
      </c>
      <c r="K98" s="1">
        <f t="shared" si="8"/>
        <v>2344.8242617655715</v>
      </c>
      <c r="L98" s="1">
        <f t="shared" si="9"/>
        <v>527.39311680000003</v>
      </c>
      <c r="M98" s="1">
        <f t="shared" si="10"/>
        <v>1817.4311449655715</v>
      </c>
    </row>
    <row r="99" spans="1:13" x14ac:dyDescent="0.25">
      <c r="A99" s="1">
        <v>175</v>
      </c>
      <c r="B99" s="1" t="s">
        <v>50</v>
      </c>
      <c r="C99" s="1" t="s">
        <v>10</v>
      </c>
      <c r="D99" s="1">
        <v>20070306</v>
      </c>
      <c r="E99" s="15">
        <v>19.227</v>
      </c>
      <c r="F99" s="15">
        <v>0.26500000000000001</v>
      </c>
      <c r="G99" s="17">
        <v>1.4E-2</v>
      </c>
      <c r="H99" s="17">
        <f t="shared" si="6"/>
        <v>14</v>
      </c>
      <c r="I99" s="1">
        <f t="shared" si="11"/>
        <v>74.858863464207701</v>
      </c>
      <c r="J99" s="1">
        <f t="shared" si="7"/>
        <v>60.858863464207701</v>
      </c>
      <c r="K99" s="1">
        <f t="shared" si="8"/>
        <v>124.35650218019418</v>
      </c>
      <c r="L99" s="1">
        <f t="shared" si="9"/>
        <v>23.2569792</v>
      </c>
      <c r="M99" s="1">
        <f t="shared" si="10"/>
        <v>101.09952298019418</v>
      </c>
    </row>
    <row r="100" spans="1:13" x14ac:dyDescent="0.25">
      <c r="A100" s="1">
        <v>176</v>
      </c>
      <c r="B100" s="1" t="s">
        <v>51</v>
      </c>
      <c r="C100" s="1" t="s">
        <v>16</v>
      </c>
      <c r="D100" s="1">
        <v>19940623</v>
      </c>
      <c r="E100" s="15">
        <v>13.09</v>
      </c>
      <c r="F100" s="15">
        <v>0.39900000000000002</v>
      </c>
      <c r="G100" s="16">
        <v>2.9000000000000001E-2</v>
      </c>
      <c r="H100" s="17">
        <f t="shared" si="6"/>
        <v>29</v>
      </c>
      <c r="I100" s="1">
        <f t="shared" si="11"/>
        <v>55.454701795969982</v>
      </c>
      <c r="J100" s="1">
        <f t="shared" si="7"/>
        <v>26.454701795969982</v>
      </c>
      <c r="K100" s="1">
        <f t="shared" si="8"/>
        <v>62.717936818398954</v>
      </c>
      <c r="L100" s="1">
        <f t="shared" si="9"/>
        <v>32.798304000000002</v>
      </c>
      <c r="M100" s="1">
        <f t="shared" si="10"/>
        <v>29.919632818398952</v>
      </c>
    </row>
    <row r="101" spans="1:13" x14ac:dyDescent="0.25">
      <c r="A101" s="1">
        <v>177</v>
      </c>
      <c r="B101" s="1" t="s">
        <v>51</v>
      </c>
      <c r="C101" s="1" t="s">
        <v>16</v>
      </c>
      <c r="D101" s="1">
        <v>20080206</v>
      </c>
      <c r="E101" s="15">
        <v>9.3729999999999993</v>
      </c>
      <c r="F101" s="15">
        <v>4.2999999999999997E-2</v>
      </c>
      <c r="G101" s="16">
        <v>5.0000000000000001E-3</v>
      </c>
      <c r="H101" s="17">
        <f t="shared" si="6"/>
        <v>5</v>
      </c>
      <c r="I101" s="1">
        <f t="shared" si="11"/>
        <v>42.72998563384256</v>
      </c>
      <c r="J101" s="1">
        <f t="shared" si="7"/>
        <v>37.72998563384256</v>
      </c>
      <c r="K101" s="1">
        <f t="shared" si="8"/>
        <v>34.603904621894941</v>
      </c>
      <c r="L101" s="1">
        <f t="shared" si="9"/>
        <v>4.0491359999999998</v>
      </c>
      <c r="M101" s="1">
        <f t="shared" si="10"/>
        <v>30.55476862189494</v>
      </c>
    </row>
    <row r="102" spans="1:13" x14ac:dyDescent="0.25">
      <c r="A102" s="1">
        <v>178</v>
      </c>
      <c r="B102" s="1" t="s">
        <v>51</v>
      </c>
      <c r="C102" s="1" t="s">
        <v>16</v>
      </c>
      <c r="D102" s="1">
        <v>19940728</v>
      </c>
      <c r="E102" s="15">
        <v>9.43</v>
      </c>
      <c r="F102" s="15">
        <v>0.27</v>
      </c>
      <c r="G102" s="16">
        <v>2.9000000000000001E-2</v>
      </c>
      <c r="H102" s="17">
        <f t="shared" si="6"/>
        <v>29</v>
      </c>
      <c r="I102" s="1">
        <f t="shared" si="11"/>
        <v>42.932640424356677</v>
      </c>
      <c r="J102" s="1">
        <f t="shared" si="7"/>
        <v>13.932640424356677</v>
      </c>
      <c r="K102" s="1">
        <f t="shared" si="8"/>
        <v>34.979454651025449</v>
      </c>
      <c r="L102" s="1">
        <f t="shared" si="9"/>
        <v>23.627808000000002</v>
      </c>
      <c r="M102" s="1">
        <f t="shared" si="10"/>
        <v>11.351646651025447</v>
      </c>
    </row>
    <row r="103" spans="1:13" x14ac:dyDescent="0.25">
      <c r="A103" s="1">
        <v>179</v>
      </c>
      <c r="B103" s="1" t="s">
        <v>51</v>
      </c>
      <c r="C103" s="1" t="s">
        <v>16</v>
      </c>
      <c r="D103" s="1">
        <v>19940811</v>
      </c>
      <c r="E103" s="15">
        <v>11.48</v>
      </c>
      <c r="F103" s="15">
        <v>0.35399999999999998</v>
      </c>
      <c r="G103" s="16">
        <v>3.1E-2</v>
      </c>
      <c r="H103" s="17">
        <f t="shared" si="6"/>
        <v>31</v>
      </c>
      <c r="I103" s="1">
        <f t="shared" si="11"/>
        <v>50.056136183601289</v>
      </c>
      <c r="J103" s="1">
        <f t="shared" si="7"/>
        <v>19.056136183601289</v>
      </c>
      <c r="K103" s="1">
        <f t="shared" si="8"/>
        <v>49.649279908700976</v>
      </c>
      <c r="L103" s="1">
        <f t="shared" si="9"/>
        <v>30.748032000000006</v>
      </c>
      <c r="M103" s="1">
        <f t="shared" si="10"/>
        <v>18.90124790870097</v>
      </c>
    </row>
    <row r="104" spans="1:13" x14ac:dyDescent="0.25">
      <c r="A104" s="1">
        <v>180</v>
      </c>
      <c r="B104" s="1" t="s">
        <v>51</v>
      </c>
      <c r="C104" s="1" t="s">
        <v>16</v>
      </c>
      <c r="D104" s="1">
        <v>19940824</v>
      </c>
      <c r="E104" s="15">
        <v>7.51</v>
      </c>
      <c r="F104" s="15">
        <v>0.20599999999999999</v>
      </c>
      <c r="G104" s="16">
        <v>2.7E-2</v>
      </c>
      <c r="H104" s="17">
        <f t="shared" si="6"/>
        <v>27</v>
      </c>
      <c r="I104" s="1">
        <f t="shared" si="11"/>
        <v>35.944138657460421</v>
      </c>
      <c r="J104" s="1">
        <f t="shared" si="7"/>
        <v>8.9441386574604209</v>
      </c>
      <c r="K104" s="1">
        <f t="shared" si="8"/>
        <v>23.322857585834399</v>
      </c>
      <c r="L104" s="1">
        <f t="shared" si="9"/>
        <v>17.519328000000002</v>
      </c>
      <c r="M104" s="1">
        <f t="shared" si="10"/>
        <v>5.8035295858343972</v>
      </c>
    </row>
    <row r="105" spans="1:13" x14ac:dyDescent="0.25">
      <c r="A105" s="1">
        <v>181</v>
      </c>
      <c r="B105" s="1" t="s">
        <v>51</v>
      </c>
      <c r="C105" s="1" t="s">
        <v>16</v>
      </c>
      <c r="D105" s="1">
        <v>19940922</v>
      </c>
      <c r="E105" s="15">
        <v>5.99</v>
      </c>
      <c r="F105" s="15">
        <v>0.17399999999999999</v>
      </c>
      <c r="G105" s="16">
        <v>2.9000000000000001E-2</v>
      </c>
      <c r="H105" s="17">
        <f t="shared" si="6"/>
        <v>29</v>
      </c>
      <c r="I105" s="1">
        <f t="shared" si="11"/>
        <v>30.12885076572319</v>
      </c>
      <c r="J105" s="1">
        <f t="shared" si="7"/>
        <v>1.1288507657231897</v>
      </c>
      <c r="K105" s="1">
        <f t="shared" si="8"/>
        <v>15.592764909889318</v>
      </c>
      <c r="L105" s="1">
        <f t="shared" si="9"/>
        <v>15.008544000000002</v>
      </c>
      <c r="M105" s="1">
        <f t="shared" si="10"/>
        <v>0.58422090988931608</v>
      </c>
    </row>
    <row r="106" spans="1:13" x14ac:dyDescent="0.25">
      <c r="A106" s="1">
        <v>182</v>
      </c>
      <c r="B106" s="1" t="s">
        <v>51</v>
      </c>
      <c r="C106" s="1" t="s">
        <v>16</v>
      </c>
      <c r="D106" s="1">
        <v>19940929</v>
      </c>
      <c r="E106" s="15">
        <v>5.76</v>
      </c>
      <c r="F106" s="15">
        <v>0.186</v>
      </c>
      <c r="G106" s="16">
        <v>3.2000000000000001E-2</v>
      </c>
      <c r="H106" s="17">
        <f t="shared" si="6"/>
        <v>32</v>
      </c>
      <c r="I106" s="1">
        <f t="shared" si="11"/>
        <v>29.222164429082678</v>
      </c>
      <c r="J106" s="1">
        <f t="shared" si="7"/>
        <v>2.7778355709173219</v>
      </c>
      <c r="K106" s="1">
        <f t="shared" si="8"/>
        <v>14.542819238435001</v>
      </c>
      <c r="L106" s="1">
        <f t="shared" si="9"/>
        <v>15.925248</v>
      </c>
      <c r="M106" s="1">
        <f t="shared" si="10"/>
        <v>1.3824287615649986</v>
      </c>
    </row>
    <row r="107" spans="1:13" x14ac:dyDescent="0.25">
      <c r="A107" s="1">
        <v>183</v>
      </c>
      <c r="B107" s="1" t="s">
        <v>51</v>
      </c>
      <c r="C107" s="1" t="s">
        <v>16</v>
      </c>
      <c r="D107" s="1">
        <v>19941012</v>
      </c>
      <c r="E107" s="15">
        <v>9.33</v>
      </c>
      <c r="F107" s="15">
        <v>0.32900000000000001</v>
      </c>
      <c r="G107" s="16">
        <v>5.5E-2</v>
      </c>
      <c r="H107" s="17">
        <f t="shared" si="6"/>
        <v>55</v>
      </c>
      <c r="I107" s="1">
        <f t="shared" si="11"/>
        <v>42.576926601212222</v>
      </c>
      <c r="J107" s="1">
        <f t="shared" si="7"/>
        <v>12.423073398787778</v>
      </c>
      <c r="K107" s="1">
        <f t="shared" si="8"/>
        <v>34.321771456356387</v>
      </c>
      <c r="L107" s="1">
        <f t="shared" si="9"/>
        <v>44.336160000000007</v>
      </c>
      <c r="M107" s="1">
        <f t="shared" si="10"/>
        <v>10.014388543643619</v>
      </c>
    </row>
    <row r="108" spans="1:13" x14ac:dyDescent="0.25">
      <c r="A108" s="1">
        <v>184</v>
      </c>
      <c r="B108" s="1" t="s">
        <v>51</v>
      </c>
      <c r="C108" s="1" t="s">
        <v>16</v>
      </c>
      <c r="D108" s="1">
        <v>19941026</v>
      </c>
      <c r="E108" s="15">
        <v>15.81</v>
      </c>
      <c r="F108" s="15">
        <v>0.61499999999999999</v>
      </c>
      <c r="G108" s="16">
        <v>3.9E-2</v>
      </c>
      <c r="H108" s="17">
        <f t="shared" si="6"/>
        <v>39</v>
      </c>
      <c r="I108" s="1">
        <f t="shared" si="11"/>
        <v>64.257689456998662</v>
      </c>
      <c r="J108" s="1">
        <f t="shared" si="7"/>
        <v>25.257689456998662</v>
      </c>
      <c r="K108" s="1">
        <f t="shared" si="8"/>
        <v>87.774975675228873</v>
      </c>
      <c r="L108" s="1">
        <f t="shared" si="9"/>
        <v>53.273376000000006</v>
      </c>
      <c r="M108" s="1">
        <f t="shared" si="10"/>
        <v>34.501599675228867</v>
      </c>
    </row>
    <row r="109" spans="1:13" x14ac:dyDescent="0.25">
      <c r="A109" s="1">
        <v>185</v>
      </c>
      <c r="B109" s="1" t="s">
        <v>51</v>
      </c>
      <c r="C109" s="1" t="s">
        <v>16</v>
      </c>
      <c r="D109" s="1">
        <v>19941110</v>
      </c>
      <c r="E109" s="15">
        <v>14.21</v>
      </c>
      <c r="F109" s="15">
        <v>0.42499999999999999</v>
      </c>
      <c r="G109" s="16">
        <v>0.03</v>
      </c>
      <c r="H109" s="17">
        <f t="shared" si="6"/>
        <v>30</v>
      </c>
      <c r="I109" s="1">
        <f t="shared" si="11"/>
        <v>59.12390254821814</v>
      </c>
      <c r="J109" s="1">
        <f t="shared" si="7"/>
        <v>29.12390254821814</v>
      </c>
      <c r="K109" s="1">
        <f t="shared" si="8"/>
        <v>72.589016610159547</v>
      </c>
      <c r="L109" s="1">
        <f t="shared" si="9"/>
        <v>36.832320000000003</v>
      </c>
      <c r="M109" s="1">
        <f t="shared" si="10"/>
        <v>35.756696610159544</v>
      </c>
    </row>
    <row r="110" spans="1:13" x14ac:dyDescent="0.25">
      <c r="A110" s="1">
        <v>186</v>
      </c>
      <c r="B110" s="1" t="s">
        <v>51</v>
      </c>
      <c r="C110" s="1" t="s">
        <v>16</v>
      </c>
      <c r="D110" s="1">
        <v>19941207</v>
      </c>
      <c r="E110" s="15">
        <v>13.01</v>
      </c>
      <c r="F110" s="15">
        <v>0.28999999999999998</v>
      </c>
      <c r="G110" s="16">
        <v>2.1999999999999999E-2</v>
      </c>
      <c r="H110" s="17">
        <f t="shared" si="6"/>
        <v>22</v>
      </c>
      <c r="I110" s="1">
        <f t="shared" si="11"/>
        <v>55.190035868007307</v>
      </c>
      <c r="J110" s="1">
        <f t="shared" si="7"/>
        <v>33.190035868007307</v>
      </c>
      <c r="K110" s="1">
        <f t="shared" si="8"/>
        <v>62.037132477935771</v>
      </c>
      <c r="L110" s="1">
        <f t="shared" si="9"/>
        <v>24.729407999999999</v>
      </c>
      <c r="M110" s="1">
        <f t="shared" si="10"/>
        <v>37.307724477935771</v>
      </c>
    </row>
    <row r="111" spans="1:13" x14ac:dyDescent="0.25">
      <c r="A111" s="1">
        <v>187</v>
      </c>
      <c r="B111" s="1" t="s">
        <v>51</v>
      </c>
      <c r="C111" s="1" t="s">
        <v>16</v>
      </c>
      <c r="D111" s="1">
        <v>19941214</v>
      </c>
      <c r="E111" s="15">
        <v>9.52</v>
      </c>
      <c r="F111" s="15">
        <v>0.33200000000000002</v>
      </c>
      <c r="G111" s="16">
        <v>3.2000000000000001E-2</v>
      </c>
      <c r="H111" s="17">
        <f t="shared" si="6"/>
        <v>32</v>
      </c>
      <c r="I111" s="1">
        <f t="shared" si="11"/>
        <v>43.252075119637425</v>
      </c>
      <c r="J111" s="1">
        <f t="shared" si="7"/>
        <v>11.252075119637425</v>
      </c>
      <c r="K111" s="1">
        <f t="shared" si="8"/>
        <v>35.57604284400513</v>
      </c>
      <c r="L111" s="1">
        <f t="shared" si="9"/>
        <v>26.320896000000001</v>
      </c>
      <c r="M111" s="1">
        <f t="shared" si="10"/>
        <v>9.2551468440051288</v>
      </c>
    </row>
    <row r="112" spans="1:13" x14ac:dyDescent="0.25">
      <c r="A112" s="1">
        <v>188</v>
      </c>
      <c r="B112" s="1" t="s">
        <v>51</v>
      </c>
      <c r="C112" s="1" t="s">
        <v>16</v>
      </c>
      <c r="D112" s="1">
        <v>19950125</v>
      </c>
      <c r="E112" s="15">
        <v>16.79</v>
      </c>
      <c r="F112" s="15">
        <v>0.49399999999999999</v>
      </c>
      <c r="G112" s="16">
        <v>2.9000000000000001E-2</v>
      </c>
      <c r="H112" s="17">
        <f t="shared" si="6"/>
        <v>29</v>
      </c>
      <c r="I112" s="1">
        <f t="shared" si="11"/>
        <v>67.345446610155591</v>
      </c>
      <c r="J112" s="1">
        <f t="shared" si="7"/>
        <v>38.345446610155591</v>
      </c>
      <c r="K112" s="1">
        <f t="shared" si="8"/>
        <v>97.69507619770188</v>
      </c>
      <c r="L112" s="1">
        <f t="shared" si="9"/>
        <v>42.069024000000006</v>
      </c>
      <c r="M112" s="1">
        <f t="shared" si="10"/>
        <v>55.626052197701874</v>
      </c>
    </row>
    <row r="113" spans="1:13" x14ac:dyDescent="0.25">
      <c r="A113" s="1">
        <v>189</v>
      </c>
      <c r="B113" s="1" t="s">
        <v>51</v>
      </c>
      <c r="C113" s="1" t="s">
        <v>16</v>
      </c>
      <c r="D113" s="1">
        <v>19950628</v>
      </c>
      <c r="E113" s="15">
        <v>7.99</v>
      </c>
      <c r="F113" s="15">
        <v>0.34499999999999997</v>
      </c>
      <c r="G113" s="16">
        <v>4.2999999999999997E-2</v>
      </c>
      <c r="H113" s="17">
        <f t="shared" si="6"/>
        <v>43</v>
      </c>
      <c r="I113" s="1">
        <f t="shared" si="11"/>
        <v>37.724733516920949</v>
      </c>
      <c r="J113" s="1">
        <f t="shared" si="7"/>
        <v>5.2752664830790508</v>
      </c>
      <c r="K113" s="1">
        <f t="shared" si="8"/>
        <v>26.042741637137144</v>
      </c>
      <c r="L113" s="1">
        <f t="shared" si="9"/>
        <v>29.684448000000003</v>
      </c>
      <c r="M113" s="1">
        <f t="shared" si="10"/>
        <v>3.641706362862859</v>
      </c>
    </row>
    <row r="114" spans="1:13" x14ac:dyDescent="0.25">
      <c r="A114" s="1">
        <v>190</v>
      </c>
      <c r="B114" s="1" t="s">
        <v>51</v>
      </c>
      <c r="C114" s="1" t="s">
        <v>16</v>
      </c>
      <c r="D114" s="1">
        <v>19950712</v>
      </c>
      <c r="E114" s="15">
        <v>9.2799999999999994</v>
      </c>
      <c r="F114" s="15">
        <v>0.26</v>
      </c>
      <c r="G114" s="16">
        <v>2.8000000000000001E-2</v>
      </c>
      <c r="H114" s="17">
        <f t="shared" si="6"/>
        <v>28</v>
      </c>
      <c r="I114" s="1">
        <f t="shared" si="11"/>
        <v>42.398756034004307</v>
      </c>
      <c r="J114" s="1">
        <f t="shared" si="7"/>
        <v>14.398756034004307</v>
      </c>
      <c r="K114" s="1">
        <f t="shared" si="8"/>
        <v>33.99498339801638</v>
      </c>
      <c r="L114" s="1">
        <f t="shared" si="9"/>
        <v>22.450175999999999</v>
      </c>
      <c r="M114" s="1">
        <f t="shared" si="10"/>
        <v>11.544807398016381</v>
      </c>
    </row>
    <row r="115" spans="1:13" x14ac:dyDescent="0.25">
      <c r="A115" s="1">
        <v>191</v>
      </c>
      <c r="B115" s="1" t="s">
        <v>51</v>
      </c>
      <c r="C115" s="1" t="s">
        <v>16</v>
      </c>
      <c r="D115" s="1">
        <v>19950727</v>
      </c>
      <c r="E115" s="15">
        <v>18.86</v>
      </c>
      <c r="F115" s="15">
        <v>0.73399999999999999</v>
      </c>
      <c r="G115" s="16">
        <v>3.9E-2</v>
      </c>
      <c r="H115" s="17">
        <f t="shared" si="6"/>
        <v>39</v>
      </c>
      <c r="I115" s="1">
        <f t="shared" si="11"/>
        <v>73.741404951418417</v>
      </c>
      <c r="J115" s="1">
        <f t="shared" si="7"/>
        <v>34.741404951418417</v>
      </c>
      <c r="K115" s="1">
        <f t="shared" si="8"/>
        <v>120.16191433395612</v>
      </c>
      <c r="L115" s="1">
        <f t="shared" si="9"/>
        <v>63.550656000000004</v>
      </c>
      <c r="M115" s="1">
        <f t="shared" si="10"/>
        <v>56.611258333956116</v>
      </c>
    </row>
    <row r="116" spans="1:13" x14ac:dyDescent="0.25">
      <c r="A116" s="1">
        <v>192</v>
      </c>
      <c r="B116" s="1" t="s">
        <v>51</v>
      </c>
      <c r="C116" s="1" t="s">
        <v>16</v>
      </c>
      <c r="D116" s="1">
        <v>19950816</v>
      </c>
      <c r="E116" s="15">
        <v>19.87</v>
      </c>
      <c r="F116" s="15">
        <v>0.63800000000000001</v>
      </c>
      <c r="G116" s="16">
        <v>3.2000000000000001E-2</v>
      </c>
      <c r="H116" s="17">
        <f t="shared" si="6"/>
        <v>32</v>
      </c>
      <c r="I116" s="1">
        <f t="shared" si="11"/>
        <v>76.805494488068561</v>
      </c>
      <c r="J116" s="1">
        <f t="shared" si="7"/>
        <v>44.805494488068561</v>
      </c>
      <c r="K116" s="1">
        <f t="shared" si="8"/>
        <v>131.85721516129249</v>
      </c>
      <c r="L116" s="1">
        <f t="shared" si="9"/>
        <v>54.936576000000002</v>
      </c>
      <c r="M116" s="1">
        <f t="shared" si="10"/>
        <v>76.920639161292485</v>
      </c>
    </row>
    <row r="117" spans="1:13" x14ac:dyDescent="0.25">
      <c r="A117" s="1">
        <v>193</v>
      </c>
      <c r="B117" s="1" t="s">
        <v>51</v>
      </c>
      <c r="C117" s="1" t="s">
        <v>16</v>
      </c>
      <c r="D117" s="1">
        <v>19950830</v>
      </c>
      <c r="E117" s="15">
        <v>14.76</v>
      </c>
      <c r="F117" s="15">
        <v>0.38100000000000001</v>
      </c>
      <c r="G117" s="16">
        <v>2.5999999999999999E-2</v>
      </c>
      <c r="H117" s="17">
        <f t="shared" si="6"/>
        <v>26</v>
      </c>
      <c r="I117" s="1">
        <f t="shared" si="11"/>
        <v>60.902296243188971</v>
      </c>
      <c r="J117" s="1">
        <f t="shared" si="7"/>
        <v>34.902296243188971</v>
      </c>
      <c r="K117" s="1">
        <f t="shared" si="8"/>
        <v>77.666505916274147</v>
      </c>
      <c r="L117" s="1">
        <f t="shared" si="9"/>
        <v>33.156863999999999</v>
      </c>
      <c r="M117" s="1">
        <f t="shared" si="10"/>
        <v>44.509641916274148</v>
      </c>
    </row>
    <row r="118" spans="1:13" x14ac:dyDescent="0.25">
      <c r="A118" s="1">
        <v>194</v>
      </c>
      <c r="B118" s="1" t="s">
        <v>51</v>
      </c>
      <c r="C118" s="1" t="s">
        <v>16</v>
      </c>
      <c r="D118" s="1">
        <v>19950913</v>
      </c>
      <c r="E118" s="15">
        <v>10.62</v>
      </c>
      <c r="F118" s="15">
        <v>0.28199999999999997</v>
      </c>
      <c r="G118" s="16">
        <v>2.7E-2</v>
      </c>
      <c r="H118" s="17">
        <f t="shared" ref="H118:H181" si="12">G118*1000</f>
        <v>27</v>
      </c>
      <c r="I118" s="1">
        <f t="shared" si="11"/>
        <v>47.104917439425044</v>
      </c>
      <c r="J118" s="1">
        <f t="shared" ref="J118:J181" si="13">+ABS(H118-I118)</f>
        <v>20.104917439425044</v>
      </c>
      <c r="K118" s="1">
        <f t="shared" ref="K118:K181" si="14">0.0864*I118*E118</f>
        <v>43.221964885058362</v>
      </c>
      <c r="L118" s="1">
        <f t="shared" ref="L118:L181" si="15">0.0864*H118*E118</f>
        <v>24.774336000000002</v>
      </c>
      <c r="M118" s="1">
        <f t="shared" ref="M118:M181" si="16">ABS(L118-K118)</f>
        <v>18.447628885058361</v>
      </c>
    </row>
    <row r="119" spans="1:13" x14ac:dyDescent="0.25">
      <c r="A119" s="1">
        <v>195</v>
      </c>
      <c r="B119" s="1" t="s">
        <v>51</v>
      </c>
      <c r="C119" s="1" t="s">
        <v>16</v>
      </c>
      <c r="D119" s="1">
        <v>19950925</v>
      </c>
      <c r="E119" s="15">
        <v>16.79</v>
      </c>
      <c r="F119" s="15">
        <v>0.49399999999999999</v>
      </c>
      <c r="G119" s="16">
        <v>2.9000000000000001E-2</v>
      </c>
      <c r="H119" s="17">
        <f t="shared" si="12"/>
        <v>29</v>
      </c>
      <c r="I119" s="1">
        <f t="shared" si="11"/>
        <v>67.345446610155591</v>
      </c>
      <c r="J119" s="1">
        <f t="shared" si="13"/>
        <v>38.345446610155591</v>
      </c>
      <c r="K119" s="1">
        <f t="shared" si="14"/>
        <v>97.69507619770188</v>
      </c>
      <c r="L119" s="1">
        <f t="shared" si="15"/>
        <v>42.069024000000006</v>
      </c>
      <c r="M119" s="1">
        <f t="shared" si="16"/>
        <v>55.626052197701874</v>
      </c>
    </row>
    <row r="120" spans="1:13" x14ac:dyDescent="0.25">
      <c r="A120" s="1">
        <v>196</v>
      </c>
      <c r="B120" s="1" t="s">
        <v>51</v>
      </c>
      <c r="C120" s="1" t="s">
        <v>16</v>
      </c>
      <c r="D120" s="1">
        <v>19951011</v>
      </c>
      <c r="E120" s="15">
        <v>18.39</v>
      </c>
      <c r="F120" s="15">
        <v>1.244</v>
      </c>
      <c r="G120" s="16">
        <v>6.8000000000000005E-2</v>
      </c>
      <c r="H120" s="17">
        <f t="shared" si="12"/>
        <v>68</v>
      </c>
      <c r="I120" s="1">
        <f t="shared" si="11"/>
        <v>72.303322668902894</v>
      </c>
      <c r="J120" s="1">
        <f t="shared" si="13"/>
        <v>4.3033226689028936</v>
      </c>
      <c r="K120" s="1">
        <f t="shared" si="14"/>
        <v>114.88246017532914</v>
      </c>
      <c r="L120" s="1">
        <f t="shared" si="15"/>
        <v>108.04492800000001</v>
      </c>
      <c r="M120" s="1">
        <f t="shared" si="16"/>
        <v>6.8375321753291303</v>
      </c>
    </row>
    <row r="121" spans="1:13" x14ac:dyDescent="0.25">
      <c r="A121" s="1">
        <v>197</v>
      </c>
      <c r="B121" s="1" t="s">
        <v>51</v>
      </c>
      <c r="C121" s="1" t="s">
        <v>16</v>
      </c>
      <c r="D121" s="1">
        <v>19951026</v>
      </c>
      <c r="E121" s="15">
        <v>11.35</v>
      </c>
      <c r="F121" s="15">
        <v>0.33400000000000002</v>
      </c>
      <c r="G121" s="16">
        <v>2.9000000000000001E-2</v>
      </c>
      <c r="H121" s="17">
        <f t="shared" si="12"/>
        <v>29</v>
      </c>
      <c r="I121" s="1">
        <f t="shared" si="11"/>
        <v>49.613223410960629</v>
      </c>
      <c r="J121" s="1">
        <f t="shared" si="13"/>
        <v>20.613223410960629</v>
      </c>
      <c r="K121" s="1">
        <f t="shared" si="14"/>
        <v>48.652711405724432</v>
      </c>
      <c r="L121" s="1">
        <f t="shared" si="15"/>
        <v>28.438560000000003</v>
      </c>
      <c r="M121" s="1">
        <f t="shared" si="16"/>
        <v>20.214151405724429</v>
      </c>
    </row>
    <row r="122" spans="1:13" x14ac:dyDescent="0.25">
      <c r="A122" s="1">
        <v>198</v>
      </c>
      <c r="B122" s="1" t="s">
        <v>51</v>
      </c>
      <c r="C122" s="1" t="s">
        <v>16</v>
      </c>
      <c r="D122" s="1">
        <v>19951108</v>
      </c>
      <c r="E122" s="15">
        <v>21.67</v>
      </c>
      <c r="F122" s="15">
        <v>0.55500000000000005</v>
      </c>
      <c r="G122" s="16">
        <v>2.5999999999999999E-2</v>
      </c>
      <c r="H122" s="17">
        <f t="shared" si="12"/>
        <v>26</v>
      </c>
      <c r="I122" s="1">
        <f t="shared" si="11"/>
        <v>82.183185035077528</v>
      </c>
      <c r="J122" s="1">
        <f t="shared" si="13"/>
        <v>56.183185035077528</v>
      </c>
      <c r="K122" s="1">
        <f t="shared" si="14"/>
        <v>153.87059114295525</v>
      </c>
      <c r="L122" s="1">
        <f t="shared" si="15"/>
        <v>48.679488000000006</v>
      </c>
      <c r="M122" s="1">
        <f t="shared" si="16"/>
        <v>105.19110314295524</v>
      </c>
    </row>
    <row r="123" spans="1:13" x14ac:dyDescent="0.25">
      <c r="A123" s="1">
        <v>199</v>
      </c>
      <c r="B123" s="1" t="s">
        <v>51</v>
      </c>
      <c r="C123" s="1" t="s">
        <v>16</v>
      </c>
      <c r="D123" s="1">
        <v>19951122</v>
      </c>
      <c r="E123" s="15">
        <v>12.08</v>
      </c>
      <c r="F123" s="15">
        <v>0.309</v>
      </c>
      <c r="G123" s="16">
        <v>2.5999999999999999E-2</v>
      </c>
      <c r="H123" s="17">
        <f t="shared" si="12"/>
        <v>26</v>
      </c>
      <c r="I123" s="1">
        <f t="shared" si="11"/>
        <v>52.086324176986039</v>
      </c>
      <c r="J123" s="1">
        <f t="shared" si="13"/>
        <v>26.086324176986039</v>
      </c>
      <c r="K123" s="1">
        <f t="shared" si="14"/>
        <v>54.363121579410453</v>
      </c>
      <c r="L123" s="1">
        <f t="shared" si="15"/>
        <v>27.136512</v>
      </c>
      <c r="M123" s="1">
        <f t="shared" si="16"/>
        <v>27.226609579410454</v>
      </c>
    </row>
    <row r="124" spans="1:13" x14ac:dyDescent="0.25">
      <c r="A124" s="1">
        <v>200</v>
      </c>
      <c r="B124" s="1" t="s">
        <v>51</v>
      </c>
      <c r="C124" s="1" t="s">
        <v>16</v>
      </c>
      <c r="D124" s="1">
        <v>19951211</v>
      </c>
      <c r="E124" s="15">
        <v>10.81</v>
      </c>
      <c r="F124" s="15">
        <v>0.35</v>
      </c>
      <c r="G124" s="16">
        <v>3.2000000000000001E-2</v>
      </c>
      <c r="H124" s="17">
        <f t="shared" si="12"/>
        <v>32</v>
      </c>
      <c r="I124" s="1">
        <f t="shared" si="11"/>
        <v>47.761311704469854</v>
      </c>
      <c r="J124" s="1">
        <f t="shared" si="13"/>
        <v>15.761311704469854</v>
      </c>
      <c r="K124" s="1">
        <f t="shared" si="14"/>
        <v>44.608300950987584</v>
      </c>
      <c r="L124" s="1">
        <f t="shared" si="15"/>
        <v>29.887488000000005</v>
      </c>
      <c r="M124" s="1">
        <f t="shared" si="16"/>
        <v>14.720812950987579</v>
      </c>
    </row>
    <row r="125" spans="1:13" x14ac:dyDescent="0.25">
      <c r="A125" s="1">
        <v>201</v>
      </c>
      <c r="B125" s="1" t="s">
        <v>51</v>
      </c>
      <c r="C125" s="1" t="s">
        <v>16</v>
      </c>
      <c r="D125" s="1">
        <v>19951220</v>
      </c>
      <c r="E125" s="15">
        <v>17.97</v>
      </c>
      <c r="F125" s="15">
        <v>0.55600000000000005</v>
      </c>
      <c r="G125" s="16">
        <v>3.1E-2</v>
      </c>
      <c r="H125" s="17">
        <f t="shared" si="12"/>
        <v>31</v>
      </c>
      <c r="I125" s="1">
        <f t="shared" si="11"/>
        <v>71.011386680657722</v>
      </c>
      <c r="J125" s="1">
        <f t="shared" si="13"/>
        <v>40.011386680657722</v>
      </c>
      <c r="K125" s="1">
        <f t="shared" si="14"/>
        <v>110.25284705148262</v>
      </c>
      <c r="L125" s="1">
        <f t="shared" si="15"/>
        <v>48.130848</v>
      </c>
      <c r="M125" s="1">
        <f t="shared" si="16"/>
        <v>62.121999051482618</v>
      </c>
    </row>
    <row r="126" spans="1:13" x14ac:dyDescent="0.25">
      <c r="A126" s="1">
        <v>202</v>
      </c>
      <c r="B126" s="1" t="s">
        <v>51</v>
      </c>
      <c r="C126" s="1" t="s">
        <v>16</v>
      </c>
      <c r="D126" s="1">
        <v>19960130</v>
      </c>
      <c r="E126" s="15">
        <v>12.77</v>
      </c>
      <c r="F126" s="15">
        <v>0.371</v>
      </c>
      <c r="G126" s="16">
        <v>2.9000000000000001E-2</v>
      </c>
      <c r="H126" s="17">
        <f t="shared" si="12"/>
        <v>29</v>
      </c>
      <c r="I126" s="1">
        <f t="shared" si="11"/>
        <v>54.393881437902927</v>
      </c>
      <c r="J126" s="1">
        <f t="shared" si="13"/>
        <v>25.393881437902927</v>
      </c>
      <c r="K126" s="1">
        <f t="shared" si="14"/>
        <v>60.014292419118561</v>
      </c>
      <c r="L126" s="1">
        <f t="shared" si="15"/>
        <v>31.996512000000003</v>
      </c>
      <c r="M126" s="1">
        <f t="shared" si="16"/>
        <v>28.017780419118559</v>
      </c>
    </row>
    <row r="127" spans="1:13" x14ac:dyDescent="0.25">
      <c r="A127" s="1">
        <v>203</v>
      </c>
      <c r="B127" s="1" t="s">
        <v>51</v>
      </c>
      <c r="C127" s="1" t="s">
        <v>16</v>
      </c>
      <c r="D127" s="1">
        <v>19960214</v>
      </c>
      <c r="E127" s="15">
        <v>11.6</v>
      </c>
      <c r="F127" s="15">
        <v>0.30499999999999999</v>
      </c>
      <c r="G127" s="16">
        <v>2.5999999999999999E-2</v>
      </c>
      <c r="H127" s="17">
        <f t="shared" si="12"/>
        <v>26</v>
      </c>
      <c r="I127" s="1">
        <f t="shared" si="11"/>
        <v>50.464002000990938</v>
      </c>
      <c r="J127" s="1">
        <f t="shared" si="13"/>
        <v>24.464002000990938</v>
      </c>
      <c r="K127" s="1">
        <f t="shared" si="14"/>
        <v>50.577041365473157</v>
      </c>
      <c r="L127" s="1">
        <f t="shared" si="15"/>
        <v>26.058239999999998</v>
      </c>
      <c r="M127" s="1">
        <f t="shared" si="16"/>
        <v>24.518801365473159</v>
      </c>
    </row>
    <row r="128" spans="1:13" x14ac:dyDescent="0.25">
      <c r="A128" s="1">
        <v>204</v>
      </c>
      <c r="B128" s="1" t="s">
        <v>51</v>
      </c>
      <c r="C128" s="1" t="s">
        <v>16</v>
      </c>
      <c r="D128" s="1">
        <v>19960228</v>
      </c>
      <c r="E128" s="15">
        <v>12.7</v>
      </c>
      <c r="F128" s="15">
        <v>0.28499999999999998</v>
      </c>
      <c r="G128" s="16">
        <v>2.1999999999999999E-2</v>
      </c>
      <c r="H128" s="17">
        <f t="shared" si="12"/>
        <v>22</v>
      </c>
      <c r="I128" s="1">
        <f t="shared" si="11"/>
        <v>54.161052824378764</v>
      </c>
      <c r="J128" s="1">
        <f t="shared" si="13"/>
        <v>32.161052824378764</v>
      </c>
      <c r="K128" s="1">
        <f t="shared" si="14"/>
        <v>59.429840043134334</v>
      </c>
      <c r="L128" s="1">
        <f t="shared" si="15"/>
        <v>24.140159999999998</v>
      </c>
      <c r="M128" s="1">
        <f t="shared" si="16"/>
        <v>35.289680043134339</v>
      </c>
    </row>
    <row r="129" spans="1:13" x14ac:dyDescent="0.25">
      <c r="A129" s="1">
        <v>205</v>
      </c>
      <c r="B129" s="1" t="s">
        <v>51</v>
      </c>
      <c r="C129" s="1" t="s">
        <v>16</v>
      </c>
      <c r="D129" s="1">
        <v>19960329</v>
      </c>
      <c r="E129" s="15">
        <v>12.68</v>
      </c>
      <c r="F129" s="15">
        <v>0.45400000000000001</v>
      </c>
      <c r="G129" s="16">
        <v>3.5999999999999997E-2</v>
      </c>
      <c r="H129" s="17">
        <f t="shared" si="12"/>
        <v>36</v>
      </c>
      <c r="I129" s="1">
        <f t="shared" si="11"/>
        <v>54.094478652903582</v>
      </c>
      <c r="J129" s="1">
        <f t="shared" si="13"/>
        <v>18.094478652903582</v>
      </c>
      <c r="K129" s="1">
        <f t="shared" si="14"/>
        <v>59.263314277145824</v>
      </c>
      <c r="L129" s="1">
        <f t="shared" si="15"/>
        <v>39.439872000000001</v>
      </c>
      <c r="M129" s="1">
        <f t="shared" si="16"/>
        <v>19.823442277145823</v>
      </c>
    </row>
    <row r="130" spans="1:13" x14ac:dyDescent="0.25">
      <c r="A130" s="1">
        <v>206</v>
      </c>
      <c r="B130" s="1" t="s">
        <v>51</v>
      </c>
      <c r="C130" s="1" t="s">
        <v>16</v>
      </c>
      <c r="D130" s="1">
        <v>19960416</v>
      </c>
      <c r="E130" s="15">
        <v>12.58</v>
      </c>
      <c r="F130" s="15">
        <v>0.38200000000000001</v>
      </c>
      <c r="G130" s="16">
        <v>0.03</v>
      </c>
      <c r="H130" s="17">
        <f t="shared" si="12"/>
        <v>30</v>
      </c>
      <c r="I130" s="1">
        <f t="shared" si="11"/>
        <v>53.761260952557137</v>
      </c>
      <c r="J130" s="1">
        <f t="shared" si="13"/>
        <v>23.761260952557137</v>
      </c>
      <c r="K130" s="1">
        <f t="shared" si="14"/>
        <v>58.433759664465789</v>
      </c>
      <c r="L130" s="1">
        <f t="shared" si="15"/>
        <v>32.60736</v>
      </c>
      <c r="M130" s="1">
        <f t="shared" si="16"/>
        <v>25.826399664465789</v>
      </c>
    </row>
    <row r="131" spans="1:13" x14ac:dyDescent="0.25">
      <c r="A131" s="1">
        <v>207</v>
      </c>
      <c r="B131" s="1" t="s">
        <v>51</v>
      </c>
      <c r="C131" s="1" t="s">
        <v>16</v>
      </c>
      <c r="D131" s="1">
        <v>19960428</v>
      </c>
      <c r="E131" s="15">
        <v>16.309999999999999</v>
      </c>
      <c r="F131" s="15">
        <v>0.436</v>
      </c>
      <c r="G131" s="16">
        <v>2.7E-2</v>
      </c>
      <c r="H131" s="17">
        <f t="shared" si="12"/>
        <v>27</v>
      </c>
      <c r="I131" s="1">
        <f t="shared" ref="I131:I194" si="17">$O$2*E131^$O$3</f>
        <v>65.838169136013946</v>
      </c>
      <c r="J131" s="1">
        <f t="shared" si="13"/>
        <v>38.838169136013946</v>
      </c>
      <c r="K131" s="1">
        <f t="shared" si="14"/>
        <v>92.778094535764666</v>
      </c>
      <c r="L131" s="1">
        <f t="shared" si="15"/>
        <v>38.047967999999997</v>
      </c>
      <c r="M131" s="1">
        <f t="shared" si="16"/>
        <v>54.730126535764668</v>
      </c>
    </row>
    <row r="132" spans="1:13" x14ac:dyDescent="0.25">
      <c r="A132" s="1">
        <v>208</v>
      </c>
      <c r="B132" s="1" t="s">
        <v>51</v>
      </c>
      <c r="C132" s="1" t="s">
        <v>16</v>
      </c>
      <c r="D132" s="1">
        <v>19960513</v>
      </c>
      <c r="E132" s="15">
        <v>23.83</v>
      </c>
      <c r="F132" s="15">
        <v>0.59499999999999997</v>
      </c>
      <c r="G132" s="16">
        <v>2.5000000000000001E-2</v>
      </c>
      <c r="H132" s="17">
        <f t="shared" si="12"/>
        <v>25</v>
      </c>
      <c r="I132" s="1">
        <f t="shared" si="17"/>
        <v>88.508764149480371</v>
      </c>
      <c r="J132" s="1">
        <f t="shared" si="13"/>
        <v>63.508764149480371</v>
      </c>
      <c r="K132" s="1">
        <f t="shared" si="14"/>
        <v>182.23175661253492</v>
      </c>
      <c r="L132" s="1">
        <f t="shared" si="15"/>
        <v>51.472799999999999</v>
      </c>
      <c r="M132" s="1">
        <f t="shared" si="16"/>
        <v>130.75895661253492</v>
      </c>
    </row>
    <row r="133" spans="1:13" x14ac:dyDescent="0.25">
      <c r="A133" s="1">
        <v>209</v>
      </c>
      <c r="B133" s="1" t="s">
        <v>51</v>
      </c>
      <c r="C133" s="1" t="s">
        <v>16</v>
      </c>
      <c r="D133" s="1">
        <v>19960530</v>
      </c>
      <c r="E133" s="15">
        <v>25.92</v>
      </c>
      <c r="F133" s="15">
        <v>1.002</v>
      </c>
      <c r="G133" s="16">
        <v>3.9E-2</v>
      </c>
      <c r="H133" s="17">
        <f t="shared" si="12"/>
        <v>39</v>
      </c>
      <c r="I133" s="1">
        <f t="shared" si="17"/>
        <v>94.510361838354669</v>
      </c>
      <c r="J133" s="1">
        <f t="shared" si="13"/>
        <v>55.510361838354669</v>
      </c>
      <c r="K133" s="1">
        <f t="shared" si="14"/>
        <v>211.65482121265322</v>
      </c>
      <c r="L133" s="1">
        <f t="shared" si="15"/>
        <v>87.340032000000008</v>
      </c>
      <c r="M133" s="1">
        <f t="shared" si="16"/>
        <v>124.31478921265321</v>
      </c>
    </row>
    <row r="134" spans="1:13" x14ac:dyDescent="0.25">
      <c r="A134" s="1">
        <v>210</v>
      </c>
      <c r="B134" s="1" t="s">
        <v>51</v>
      </c>
      <c r="C134" s="1" t="s">
        <v>16</v>
      </c>
      <c r="D134" s="1">
        <v>19960618</v>
      </c>
      <c r="E134" s="15">
        <v>30.88</v>
      </c>
      <c r="F134" s="15">
        <v>1.2050000000000001</v>
      </c>
      <c r="G134" s="16">
        <v>3.9E-2</v>
      </c>
      <c r="H134" s="17">
        <f t="shared" si="12"/>
        <v>39</v>
      </c>
      <c r="I134" s="1">
        <f t="shared" si="17"/>
        <v>108.3484823516855</v>
      </c>
      <c r="J134" s="1">
        <f t="shared" si="13"/>
        <v>69.348482351685504</v>
      </c>
      <c r="K134" s="1">
        <f t="shared" si="14"/>
        <v>289.07721806573221</v>
      </c>
      <c r="L134" s="1">
        <f t="shared" si="15"/>
        <v>104.053248</v>
      </c>
      <c r="M134" s="1">
        <f t="shared" si="16"/>
        <v>185.02397006573221</v>
      </c>
    </row>
    <row r="135" spans="1:13" x14ac:dyDescent="0.25">
      <c r="A135" s="1">
        <v>211</v>
      </c>
      <c r="B135" s="1" t="s">
        <v>51</v>
      </c>
      <c r="C135" s="1" t="s">
        <v>16</v>
      </c>
      <c r="D135" s="1">
        <v>19990803</v>
      </c>
      <c r="E135" s="15">
        <v>10.145</v>
      </c>
      <c r="F135" s="15">
        <v>9.2999999999999999E-2</v>
      </c>
      <c r="G135" s="16">
        <v>8.9999999999999993E-3</v>
      </c>
      <c r="H135" s="17">
        <f t="shared" si="12"/>
        <v>9</v>
      </c>
      <c r="I135" s="1">
        <f t="shared" si="17"/>
        <v>45.452499945471097</v>
      </c>
      <c r="J135" s="1">
        <f t="shared" si="13"/>
        <v>36.452499945471097</v>
      </c>
      <c r="K135" s="1">
        <f t="shared" si="14"/>
        <v>39.840388872203889</v>
      </c>
      <c r="L135" s="1">
        <f t="shared" si="15"/>
        <v>7.8887520000000002</v>
      </c>
      <c r="M135" s="1">
        <f t="shared" si="16"/>
        <v>31.951636872203888</v>
      </c>
    </row>
    <row r="136" spans="1:13" x14ac:dyDescent="0.25">
      <c r="A136" s="1">
        <v>212</v>
      </c>
      <c r="B136" s="1" t="s">
        <v>51</v>
      </c>
      <c r="C136" s="1" t="s">
        <v>16</v>
      </c>
      <c r="D136" s="1">
        <v>19960717</v>
      </c>
      <c r="E136" s="15">
        <v>13.42</v>
      </c>
      <c r="F136" s="15">
        <v>0.31900000000000001</v>
      </c>
      <c r="G136" s="16">
        <v>2.4E-2</v>
      </c>
      <c r="H136" s="17">
        <f t="shared" si="12"/>
        <v>24</v>
      </c>
      <c r="I136" s="1">
        <f t="shared" si="17"/>
        <v>56.542725330813695</v>
      </c>
      <c r="J136" s="1">
        <f t="shared" si="13"/>
        <v>32.542725330813695</v>
      </c>
      <c r="K136" s="1">
        <f t="shared" si="14"/>
        <v>65.560611508374507</v>
      </c>
      <c r="L136" s="1">
        <f t="shared" si="15"/>
        <v>27.827711999999998</v>
      </c>
      <c r="M136" s="1">
        <f t="shared" si="16"/>
        <v>37.732899508374508</v>
      </c>
    </row>
    <row r="137" spans="1:13" x14ac:dyDescent="0.25">
      <c r="A137" s="1">
        <v>213</v>
      </c>
      <c r="B137" s="1" t="s">
        <v>51</v>
      </c>
      <c r="C137" s="1" t="s">
        <v>16</v>
      </c>
      <c r="D137" s="1">
        <v>19960724</v>
      </c>
      <c r="E137" s="15">
        <v>11.61</v>
      </c>
      <c r="F137" s="15">
        <v>0.31900000000000001</v>
      </c>
      <c r="G137" s="16">
        <v>2.7E-2</v>
      </c>
      <c r="H137" s="17">
        <f t="shared" si="12"/>
        <v>27</v>
      </c>
      <c r="I137" s="1">
        <f t="shared" si="17"/>
        <v>50.497948880945444</v>
      </c>
      <c r="J137" s="1">
        <f t="shared" si="13"/>
        <v>23.497948880945444</v>
      </c>
      <c r="K137" s="1">
        <f t="shared" si="14"/>
        <v>50.654694514271903</v>
      </c>
      <c r="L137" s="1">
        <f t="shared" si="15"/>
        <v>27.083808000000001</v>
      </c>
      <c r="M137" s="1">
        <f t="shared" si="16"/>
        <v>23.570886514271901</v>
      </c>
    </row>
    <row r="138" spans="1:13" x14ac:dyDescent="0.25">
      <c r="A138" s="1">
        <v>214</v>
      </c>
      <c r="B138" s="1" t="s">
        <v>51</v>
      </c>
      <c r="C138" s="1" t="s">
        <v>16</v>
      </c>
      <c r="D138" s="1">
        <v>19960806</v>
      </c>
      <c r="E138" s="15">
        <v>10.7</v>
      </c>
      <c r="F138" s="15">
        <v>0.30199999999999999</v>
      </c>
      <c r="G138" s="16">
        <v>2.8000000000000001E-2</v>
      </c>
      <c r="H138" s="17">
        <f t="shared" si="12"/>
        <v>28</v>
      </c>
      <c r="I138" s="1">
        <f t="shared" si="17"/>
        <v>47.381605686914035</v>
      </c>
      <c r="J138" s="1">
        <f t="shared" si="13"/>
        <v>19.381605686914035</v>
      </c>
      <c r="K138" s="1">
        <f t="shared" si="14"/>
        <v>43.80334682543829</v>
      </c>
      <c r="L138" s="1">
        <f t="shared" si="15"/>
        <v>25.885439999999999</v>
      </c>
      <c r="M138" s="1">
        <f t="shared" si="16"/>
        <v>17.91790682543829</v>
      </c>
    </row>
    <row r="139" spans="1:13" x14ac:dyDescent="0.25">
      <c r="A139" s="1">
        <v>215</v>
      </c>
      <c r="B139" s="1" t="s">
        <v>51</v>
      </c>
      <c r="C139" s="1" t="s">
        <v>16</v>
      </c>
      <c r="D139" s="1">
        <v>19960828</v>
      </c>
      <c r="E139" s="15">
        <v>11.32</v>
      </c>
      <c r="F139" s="15">
        <v>0.28100000000000003</v>
      </c>
      <c r="G139" s="16">
        <v>2.5000000000000001E-2</v>
      </c>
      <c r="H139" s="17">
        <f t="shared" si="12"/>
        <v>25</v>
      </c>
      <c r="I139" s="1">
        <f t="shared" si="17"/>
        <v>49.510854930511698</v>
      </c>
      <c r="J139" s="1">
        <f t="shared" si="13"/>
        <v>24.510854930511698</v>
      </c>
      <c r="K139" s="1">
        <f t="shared" si="14"/>
        <v>48.423992643077106</v>
      </c>
      <c r="L139" s="1">
        <f t="shared" si="15"/>
        <v>24.451200000000004</v>
      </c>
      <c r="M139" s="1">
        <f t="shared" si="16"/>
        <v>23.972792643077103</v>
      </c>
    </row>
    <row r="140" spans="1:13" x14ac:dyDescent="0.25">
      <c r="A140" s="1">
        <v>216</v>
      </c>
      <c r="B140" s="1" t="s">
        <v>51</v>
      </c>
      <c r="C140" s="1" t="s">
        <v>16</v>
      </c>
      <c r="D140" s="1">
        <v>20070729</v>
      </c>
      <c r="E140" s="15">
        <v>11.74</v>
      </c>
      <c r="F140" s="15">
        <v>0.115</v>
      </c>
      <c r="G140" s="16">
        <v>0.01</v>
      </c>
      <c r="H140" s="17">
        <f t="shared" si="12"/>
        <v>10</v>
      </c>
      <c r="I140" s="1">
        <f t="shared" si="17"/>
        <v>50.938676507970747</v>
      </c>
      <c r="J140" s="1">
        <f t="shared" si="13"/>
        <v>40.938676507970747</v>
      </c>
      <c r="K140" s="1">
        <f t="shared" si="14"/>
        <v>51.668933374389013</v>
      </c>
      <c r="L140" s="1">
        <f t="shared" si="15"/>
        <v>10.143360000000001</v>
      </c>
      <c r="M140" s="1">
        <f t="shared" si="16"/>
        <v>41.525573374389012</v>
      </c>
    </row>
    <row r="141" spans="1:13" x14ac:dyDescent="0.25">
      <c r="A141" s="1">
        <v>217</v>
      </c>
      <c r="B141" s="1" t="s">
        <v>51</v>
      </c>
      <c r="C141" s="1" t="s">
        <v>16</v>
      </c>
      <c r="D141" s="1">
        <v>19960927</v>
      </c>
      <c r="E141" s="15">
        <v>10.97</v>
      </c>
      <c r="F141" s="15">
        <v>0.23899999999999999</v>
      </c>
      <c r="G141" s="16">
        <v>2.1999999999999999E-2</v>
      </c>
      <c r="H141" s="17">
        <f t="shared" si="12"/>
        <v>22</v>
      </c>
      <c r="I141" s="1">
        <f t="shared" si="17"/>
        <v>48.31210119025215</v>
      </c>
      <c r="J141" s="1">
        <f t="shared" si="13"/>
        <v>26.31210119025215</v>
      </c>
      <c r="K141" s="1">
        <f t="shared" si="14"/>
        <v>45.790596004930514</v>
      </c>
      <c r="L141" s="1">
        <f t="shared" si="15"/>
        <v>20.851776000000001</v>
      </c>
      <c r="M141" s="1">
        <f t="shared" si="16"/>
        <v>24.938820004930513</v>
      </c>
    </row>
    <row r="142" spans="1:13" x14ac:dyDescent="0.25">
      <c r="A142" s="1">
        <v>218</v>
      </c>
      <c r="B142" s="1" t="s">
        <v>51</v>
      </c>
      <c r="C142" s="1" t="s">
        <v>16</v>
      </c>
      <c r="D142" s="1">
        <v>19961009</v>
      </c>
      <c r="E142" s="15">
        <v>16.98</v>
      </c>
      <c r="F142" s="15">
        <v>0.747</v>
      </c>
      <c r="G142" s="16">
        <v>4.3999999999999997E-2</v>
      </c>
      <c r="H142" s="17">
        <f t="shared" si="12"/>
        <v>44</v>
      </c>
      <c r="I142" s="1">
        <f t="shared" si="17"/>
        <v>67.939452724744186</v>
      </c>
      <c r="J142" s="1">
        <f t="shared" si="13"/>
        <v>23.939452724744186</v>
      </c>
      <c r="K142" s="1">
        <f t="shared" si="14"/>
        <v>99.672068787795922</v>
      </c>
      <c r="L142" s="1">
        <f t="shared" si="15"/>
        <v>64.551168000000004</v>
      </c>
      <c r="M142" s="1">
        <f t="shared" si="16"/>
        <v>35.120900787795918</v>
      </c>
    </row>
    <row r="143" spans="1:13" x14ac:dyDescent="0.25">
      <c r="A143" s="1">
        <v>219</v>
      </c>
      <c r="B143" s="1" t="s">
        <v>51</v>
      </c>
      <c r="C143" s="1" t="s">
        <v>16</v>
      </c>
      <c r="D143" s="1">
        <v>19961029</v>
      </c>
      <c r="E143" s="15">
        <v>15.68</v>
      </c>
      <c r="F143" s="15">
        <v>0.443</v>
      </c>
      <c r="G143" s="16">
        <v>2.8000000000000001E-2</v>
      </c>
      <c r="H143" s="17">
        <f t="shared" si="12"/>
        <v>28</v>
      </c>
      <c r="I143" s="1">
        <f t="shared" si="17"/>
        <v>63.844977464909597</v>
      </c>
      <c r="J143" s="1">
        <f t="shared" si="13"/>
        <v>35.844977464909597</v>
      </c>
      <c r="K143" s="1">
        <f t="shared" si="14"/>
        <v>86.49411091054121</v>
      </c>
      <c r="L143" s="1">
        <f t="shared" si="15"/>
        <v>37.933056000000001</v>
      </c>
      <c r="M143" s="1">
        <f t="shared" si="16"/>
        <v>48.561054910541209</v>
      </c>
    </row>
    <row r="144" spans="1:13" x14ac:dyDescent="0.25">
      <c r="A144" s="1">
        <v>220</v>
      </c>
      <c r="B144" s="1" t="s">
        <v>51</v>
      </c>
      <c r="C144" s="1" t="s">
        <v>16</v>
      </c>
      <c r="D144" s="1">
        <v>19961113</v>
      </c>
      <c r="E144" s="15">
        <v>10.81</v>
      </c>
      <c r="F144" s="15">
        <v>0.28399999999999997</v>
      </c>
      <c r="G144" s="16">
        <v>2.5999999999999999E-2</v>
      </c>
      <c r="H144" s="17">
        <f t="shared" si="12"/>
        <v>26</v>
      </c>
      <c r="I144" s="1">
        <f t="shared" si="17"/>
        <v>47.761311704469854</v>
      </c>
      <c r="J144" s="1">
        <f t="shared" si="13"/>
        <v>21.761311704469854</v>
      </c>
      <c r="K144" s="1">
        <f t="shared" si="14"/>
        <v>44.608300950987584</v>
      </c>
      <c r="L144" s="1">
        <f t="shared" si="15"/>
        <v>24.283584000000001</v>
      </c>
      <c r="M144" s="1">
        <f t="shared" si="16"/>
        <v>20.324716950987582</v>
      </c>
    </row>
    <row r="145" spans="1:13" x14ac:dyDescent="0.25">
      <c r="A145" s="1">
        <v>221</v>
      </c>
      <c r="B145" s="1" t="s">
        <v>51</v>
      </c>
      <c r="C145" s="1" t="s">
        <v>16</v>
      </c>
      <c r="D145" s="1">
        <v>19961127</v>
      </c>
      <c r="E145" s="15">
        <v>8.82</v>
      </c>
      <c r="F145" s="15">
        <v>0.224</v>
      </c>
      <c r="G145" s="16">
        <v>2.5000000000000001E-2</v>
      </c>
      <c r="H145" s="17">
        <f t="shared" si="12"/>
        <v>25</v>
      </c>
      <c r="I145" s="1">
        <f t="shared" si="17"/>
        <v>40.74950690929311</v>
      </c>
      <c r="J145" s="1">
        <f t="shared" si="13"/>
        <v>15.74950690929311</v>
      </c>
      <c r="K145" s="1">
        <f t="shared" si="14"/>
        <v>31.053080241212999</v>
      </c>
      <c r="L145" s="1">
        <f t="shared" si="15"/>
        <v>19.051200000000001</v>
      </c>
      <c r="M145" s="1">
        <f t="shared" si="16"/>
        <v>12.001880241212998</v>
      </c>
    </row>
    <row r="146" spans="1:13" x14ac:dyDescent="0.25">
      <c r="A146" s="1">
        <v>222</v>
      </c>
      <c r="B146" s="1" t="s">
        <v>51</v>
      </c>
      <c r="C146" s="1" t="s">
        <v>16</v>
      </c>
      <c r="D146" s="1">
        <v>19961204</v>
      </c>
      <c r="E146" s="15">
        <v>10.93</v>
      </c>
      <c r="F146" s="15">
        <v>0.28599999999999998</v>
      </c>
      <c r="G146" s="16">
        <v>2.5999999999999999E-2</v>
      </c>
      <c r="H146" s="17">
        <f t="shared" si="12"/>
        <v>26</v>
      </c>
      <c r="I146" s="1">
        <f t="shared" si="17"/>
        <v>48.174570174598017</v>
      </c>
      <c r="J146" s="1">
        <f t="shared" si="13"/>
        <v>22.174570174598017</v>
      </c>
      <c r="K146" s="1">
        <f t="shared" si="14"/>
        <v>45.493751693521993</v>
      </c>
      <c r="L146" s="1">
        <f t="shared" si="15"/>
        <v>24.553151999999997</v>
      </c>
      <c r="M146" s="1">
        <f t="shared" si="16"/>
        <v>20.940599693521996</v>
      </c>
    </row>
    <row r="147" spans="1:13" x14ac:dyDescent="0.25">
      <c r="A147" s="1">
        <v>223</v>
      </c>
      <c r="B147" s="1" t="s">
        <v>51</v>
      </c>
      <c r="C147" s="1" t="s">
        <v>16</v>
      </c>
      <c r="D147" s="1">
        <v>19961214</v>
      </c>
      <c r="E147" s="15">
        <v>11.03</v>
      </c>
      <c r="F147" s="15">
        <v>0.224</v>
      </c>
      <c r="G147" s="16">
        <v>0.02</v>
      </c>
      <c r="H147" s="17">
        <f t="shared" si="12"/>
        <v>20</v>
      </c>
      <c r="I147" s="1">
        <f t="shared" si="17"/>
        <v>48.518191463811817</v>
      </c>
      <c r="J147" s="1">
        <f t="shared" si="13"/>
        <v>28.518191463811817</v>
      </c>
      <c r="K147" s="1">
        <f t="shared" si="14"/>
        <v>46.237448319480947</v>
      </c>
      <c r="L147" s="1">
        <f t="shared" si="15"/>
        <v>19.059840000000001</v>
      </c>
      <c r="M147" s="1">
        <f t="shared" si="16"/>
        <v>27.177608319480946</v>
      </c>
    </row>
    <row r="148" spans="1:13" x14ac:dyDescent="0.25">
      <c r="A148" s="1">
        <v>224</v>
      </c>
      <c r="B148" s="1" t="s">
        <v>51</v>
      </c>
      <c r="C148" s="1" t="s">
        <v>16</v>
      </c>
      <c r="D148" s="1">
        <v>19970130</v>
      </c>
      <c r="E148" s="15">
        <v>9.31</v>
      </c>
      <c r="F148" s="15">
        <v>0.26600000000000001</v>
      </c>
      <c r="G148" s="16">
        <v>2.9000000000000001E-2</v>
      </c>
      <c r="H148" s="17">
        <f t="shared" si="12"/>
        <v>29</v>
      </c>
      <c r="I148" s="1">
        <f t="shared" si="17"/>
        <v>42.505683598034445</v>
      </c>
      <c r="J148" s="1">
        <f t="shared" si="13"/>
        <v>13.505683598034445</v>
      </c>
      <c r="K148" s="1">
        <f t="shared" si="14"/>
        <v>34.190891795321342</v>
      </c>
      <c r="L148" s="1">
        <f t="shared" si="15"/>
        <v>23.327136000000003</v>
      </c>
      <c r="M148" s="1">
        <f t="shared" si="16"/>
        <v>10.863755795321339</v>
      </c>
    </row>
    <row r="149" spans="1:13" x14ac:dyDescent="0.25">
      <c r="A149" s="1">
        <v>225</v>
      </c>
      <c r="B149" s="1" t="s">
        <v>51</v>
      </c>
      <c r="C149" s="1" t="s">
        <v>16</v>
      </c>
      <c r="D149" s="1">
        <v>19970226</v>
      </c>
      <c r="E149" s="15">
        <v>7.79</v>
      </c>
      <c r="F149" s="15">
        <v>0.17699999999999999</v>
      </c>
      <c r="G149" s="16">
        <v>2.3E-2</v>
      </c>
      <c r="H149" s="17">
        <f t="shared" si="12"/>
        <v>23</v>
      </c>
      <c r="I149" s="1">
        <f t="shared" si="17"/>
        <v>36.985756494422461</v>
      </c>
      <c r="J149" s="1">
        <f t="shared" si="13"/>
        <v>13.985756494422461</v>
      </c>
      <c r="K149" s="1">
        <f t="shared" si="14"/>
        <v>24.893485323110003</v>
      </c>
      <c r="L149" s="1">
        <f t="shared" si="15"/>
        <v>15.480288</v>
      </c>
      <c r="M149" s="1">
        <f t="shared" si="16"/>
        <v>9.413197323110003</v>
      </c>
    </row>
    <row r="150" spans="1:13" x14ac:dyDescent="0.25">
      <c r="A150" s="1">
        <v>226</v>
      </c>
      <c r="B150" s="1" t="s">
        <v>51</v>
      </c>
      <c r="C150" s="1" t="s">
        <v>16</v>
      </c>
      <c r="D150" s="1">
        <v>19970318</v>
      </c>
      <c r="E150" s="15">
        <v>10.32</v>
      </c>
      <c r="F150" s="15">
        <v>0.28299999999999997</v>
      </c>
      <c r="G150" s="16">
        <v>2.7E-2</v>
      </c>
      <c r="H150" s="17">
        <f t="shared" si="12"/>
        <v>27</v>
      </c>
      <c r="I150" s="1">
        <f t="shared" si="17"/>
        <v>46.06322172496111</v>
      </c>
      <c r="J150" s="1">
        <f t="shared" si="13"/>
        <v>19.06322172496111</v>
      </c>
      <c r="K150" s="1">
        <f t="shared" si="14"/>
        <v>41.072179524618129</v>
      </c>
      <c r="L150" s="1">
        <f t="shared" si="15"/>
        <v>24.074496000000003</v>
      </c>
      <c r="M150" s="1">
        <f t="shared" si="16"/>
        <v>16.997683524618125</v>
      </c>
    </row>
    <row r="151" spans="1:13" x14ac:dyDescent="0.25">
      <c r="A151" s="1">
        <v>227</v>
      </c>
      <c r="B151" s="1" t="s">
        <v>51</v>
      </c>
      <c r="C151" s="1" t="s">
        <v>16</v>
      </c>
      <c r="D151" s="1">
        <v>19970415</v>
      </c>
      <c r="E151" s="15">
        <v>7.89</v>
      </c>
      <c r="F151" s="15">
        <v>0.19400000000000001</v>
      </c>
      <c r="G151" s="16">
        <v>2.5000000000000001E-2</v>
      </c>
      <c r="H151" s="17">
        <f t="shared" si="12"/>
        <v>25</v>
      </c>
      <c r="I151" s="1">
        <f t="shared" si="17"/>
        <v>37.355759213756116</v>
      </c>
      <c r="J151" s="1">
        <f t="shared" si="13"/>
        <v>12.355759213756116</v>
      </c>
      <c r="K151" s="1">
        <f t="shared" si="14"/>
        <v>25.465271632980691</v>
      </c>
      <c r="L151" s="1">
        <f t="shared" si="15"/>
        <v>17.042400000000001</v>
      </c>
      <c r="M151" s="1">
        <f t="shared" si="16"/>
        <v>8.4228716329806907</v>
      </c>
    </row>
    <row r="152" spans="1:13" x14ac:dyDescent="0.25">
      <c r="A152" s="1">
        <v>228</v>
      </c>
      <c r="B152" s="1" t="s">
        <v>51</v>
      </c>
      <c r="C152" s="1" t="s">
        <v>16</v>
      </c>
      <c r="D152" s="1">
        <v>19970520</v>
      </c>
      <c r="E152" s="15">
        <v>6.2</v>
      </c>
      <c r="F152" s="15">
        <v>0.15</v>
      </c>
      <c r="G152" s="16">
        <v>2.4E-2</v>
      </c>
      <c r="H152" s="17">
        <f t="shared" si="12"/>
        <v>24</v>
      </c>
      <c r="I152" s="1">
        <f t="shared" si="17"/>
        <v>30.95003529080881</v>
      </c>
      <c r="J152" s="1">
        <f t="shared" si="13"/>
        <v>6.9500352908088097</v>
      </c>
      <c r="K152" s="1">
        <f t="shared" si="14"/>
        <v>16.579314904580464</v>
      </c>
      <c r="L152" s="1">
        <f t="shared" si="15"/>
        <v>12.85632</v>
      </c>
      <c r="M152" s="1">
        <f t="shared" si="16"/>
        <v>3.7229949045804638</v>
      </c>
    </row>
    <row r="153" spans="1:13" x14ac:dyDescent="0.25">
      <c r="A153" s="1">
        <v>229</v>
      </c>
      <c r="B153" s="1" t="s">
        <v>51</v>
      </c>
      <c r="C153" s="1" t="s">
        <v>16</v>
      </c>
      <c r="D153" s="1">
        <v>19970625</v>
      </c>
      <c r="E153" s="15">
        <v>7.7</v>
      </c>
      <c r="F153" s="15">
        <v>0.214</v>
      </c>
      <c r="G153" s="16">
        <v>2.8000000000000001E-2</v>
      </c>
      <c r="H153" s="17">
        <f t="shared" si="12"/>
        <v>28</v>
      </c>
      <c r="I153" s="1">
        <f t="shared" si="17"/>
        <v>36.651861433883646</v>
      </c>
      <c r="J153" s="1">
        <f t="shared" si="13"/>
        <v>8.6518614338836457</v>
      </c>
      <c r="K153" s="1">
        <f t="shared" si="14"/>
        <v>24.383750374734113</v>
      </c>
      <c r="L153" s="1">
        <f t="shared" si="15"/>
        <v>18.627839999999999</v>
      </c>
      <c r="M153" s="1">
        <f t="shared" si="16"/>
        <v>5.755910374734114</v>
      </c>
    </row>
    <row r="154" spans="1:13" x14ac:dyDescent="0.25">
      <c r="A154" s="1">
        <v>230</v>
      </c>
      <c r="B154" s="1" t="s">
        <v>51</v>
      </c>
      <c r="C154" s="1" t="s">
        <v>16</v>
      </c>
      <c r="D154" s="1">
        <v>19970722</v>
      </c>
      <c r="E154" s="15">
        <v>5.22</v>
      </c>
      <c r="F154" s="15">
        <v>0.13800000000000001</v>
      </c>
      <c r="G154" s="16">
        <v>2.5999999999999999E-2</v>
      </c>
      <c r="H154" s="17">
        <f t="shared" si="12"/>
        <v>26</v>
      </c>
      <c r="I154" s="1">
        <f t="shared" si="17"/>
        <v>27.061304906915872</v>
      </c>
      <c r="J154" s="1">
        <f t="shared" si="13"/>
        <v>1.061304906915872</v>
      </c>
      <c r="K154" s="1">
        <f t="shared" si="14"/>
        <v>12.204865003458313</v>
      </c>
      <c r="L154" s="1">
        <f t="shared" si="15"/>
        <v>11.726208</v>
      </c>
      <c r="M154" s="1">
        <f t="shared" si="16"/>
        <v>0.47865700345831286</v>
      </c>
    </row>
    <row r="155" spans="1:13" x14ac:dyDescent="0.25">
      <c r="A155" s="1">
        <v>231</v>
      </c>
      <c r="B155" s="1" t="s">
        <v>51</v>
      </c>
      <c r="C155" s="1" t="s">
        <v>16</v>
      </c>
      <c r="D155" s="1">
        <v>19970827</v>
      </c>
      <c r="E155" s="15">
        <v>3.81</v>
      </c>
      <c r="F155" s="15">
        <v>9.5000000000000001E-2</v>
      </c>
      <c r="G155" s="16">
        <v>2.5000000000000001E-2</v>
      </c>
      <c r="H155" s="17">
        <f t="shared" si="12"/>
        <v>25</v>
      </c>
      <c r="I155" s="1">
        <f t="shared" si="17"/>
        <v>21.165694585244641</v>
      </c>
      <c r="J155" s="1">
        <f t="shared" si="13"/>
        <v>3.8343054147553595</v>
      </c>
      <c r="K155" s="1">
        <f t="shared" si="14"/>
        <v>6.9674080063491726</v>
      </c>
      <c r="L155" s="1">
        <f t="shared" si="15"/>
        <v>8.2296000000000014</v>
      </c>
      <c r="M155" s="1">
        <f t="shared" si="16"/>
        <v>1.2621919936508288</v>
      </c>
    </row>
    <row r="156" spans="1:13" x14ac:dyDescent="0.25">
      <c r="A156" s="1">
        <v>232</v>
      </c>
      <c r="B156" s="1" t="s">
        <v>51</v>
      </c>
      <c r="C156" s="1" t="s">
        <v>16</v>
      </c>
      <c r="D156" s="1">
        <v>19970921</v>
      </c>
      <c r="E156" s="15">
        <v>6.2</v>
      </c>
      <c r="F156" s="15">
        <v>0.16600000000000001</v>
      </c>
      <c r="G156" s="16">
        <v>2.7E-2</v>
      </c>
      <c r="H156" s="17">
        <f t="shared" si="12"/>
        <v>27</v>
      </c>
      <c r="I156" s="1">
        <f t="shared" si="17"/>
        <v>30.95003529080881</v>
      </c>
      <c r="J156" s="1">
        <f t="shared" si="13"/>
        <v>3.9500352908088097</v>
      </c>
      <c r="K156" s="1">
        <f t="shared" si="14"/>
        <v>16.579314904580464</v>
      </c>
      <c r="L156" s="1">
        <f t="shared" si="15"/>
        <v>14.463360000000002</v>
      </c>
      <c r="M156" s="1">
        <f t="shared" si="16"/>
        <v>2.1159549045804624</v>
      </c>
    </row>
    <row r="157" spans="1:13" x14ac:dyDescent="0.25">
      <c r="A157" s="1">
        <v>233</v>
      </c>
      <c r="B157" s="1" t="s">
        <v>51</v>
      </c>
      <c r="C157" s="1" t="s">
        <v>16</v>
      </c>
      <c r="D157" s="1">
        <v>19971022</v>
      </c>
      <c r="E157" s="15">
        <v>16.7</v>
      </c>
      <c r="F157" s="15">
        <v>0.40500000000000003</v>
      </c>
      <c r="G157" s="16">
        <v>2.4E-2</v>
      </c>
      <c r="H157" s="17">
        <f t="shared" si="12"/>
        <v>24</v>
      </c>
      <c r="I157" s="1">
        <f t="shared" si="17"/>
        <v>67.063560676411484</v>
      </c>
      <c r="J157" s="1">
        <f t="shared" si="13"/>
        <v>43.063560676411484</v>
      </c>
      <c r="K157" s="1">
        <f t="shared" si="14"/>
        <v>96.764670428780605</v>
      </c>
      <c r="L157" s="1">
        <f t="shared" si="15"/>
        <v>34.629119999999993</v>
      </c>
      <c r="M157" s="1">
        <f t="shared" si="16"/>
        <v>62.135550428780611</v>
      </c>
    </row>
    <row r="158" spans="1:13" x14ac:dyDescent="0.25">
      <c r="A158" s="1">
        <v>234</v>
      </c>
      <c r="B158" s="1" t="s">
        <v>51</v>
      </c>
      <c r="C158" s="1" t="s">
        <v>16</v>
      </c>
      <c r="D158" s="1">
        <v>19990616</v>
      </c>
      <c r="E158" s="15">
        <v>20.45</v>
      </c>
      <c r="F158" s="15">
        <v>0.20899999999999999</v>
      </c>
      <c r="G158" s="16">
        <v>0.01</v>
      </c>
      <c r="H158" s="17">
        <f t="shared" si="12"/>
        <v>10</v>
      </c>
      <c r="I158" s="1">
        <f t="shared" si="17"/>
        <v>78.549556088360703</v>
      </c>
      <c r="J158" s="1">
        <f t="shared" si="13"/>
        <v>68.549556088360703</v>
      </c>
      <c r="K158" s="1">
        <f t="shared" si="14"/>
        <v>138.78763966140278</v>
      </c>
      <c r="L158" s="1">
        <f t="shared" si="15"/>
        <v>17.668800000000001</v>
      </c>
      <c r="M158" s="1">
        <f t="shared" si="16"/>
        <v>121.11883966140277</v>
      </c>
    </row>
    <row r="159" spans="1:13" x14ac:dyDescent="0.25">
      <c r="A159" s="1">
        <v>235</v>
      </c>
      <c r="B159" s="1" t="s">
        <v>51</v>
      </c>
      <c r="C159" s="1" t="s">
        <v>16</v>
      </c>
      <c r="D159" s="1">
        <v>19971210</v>
      </c>
      <c r="E159" s="15">
        <v>5.26</v>
      </c>
      <c r="F159" s="15">
        <v>0.13700000000000001</v>
      </c>
      <c r="G159" s="16">
        <v>2.5999999999999999E-2</v>
      </c>
      <c r="H159" s="17">
        <f t="shared" si="12"/>
        <v>26</v>
      </c>
      <c r="I159" s="1">
        <f t="shared" si="17"/>
        <v>27.222997846990225</v>
      </c>
      <c r="J159" s="1">
        <f t="shared" si="13"/>
        <v>1.222997846990225</v>
      </c>
      <c r="K159" s="1">
        <f t="shared" si="14"/>
        <v>12.371872493534568</v>
      </c>
      <c r="L159" s="1">
        <f t="shared" si="15"/>
        <v>11.816063999999999</v>
      </c>
      <c r="M159" s="1">
        <f t="shared" si="16"/>
        <v>0.55580849353456863</v>
      </c>
    </row>
    <row r="160" spans="1:13" x14ac:dyDescent="0.25">
      <c r="A160" s="1">
        <v>236</v>
      </c>
      <c r="B160" s="1" t="s">
        <v>51</v>
      </c>
      <c r="C160" s="1" t="s">
        <v>16</v>
      </c>
      <c r="D160" s="1">
        <v>19940713</v>
      </c>
      <c r="E160" s="15">
        <v>8.19</v>
      </c>
      <c r="F160" s="15">
        <v>0.109</v>
      </c>
      <c r="G160" s="16">
        <v>1.2999999999999999E-2</v>
      </c>
      <c r="H160" s="17">
        <f t="shared" si="12"/>
        <v>13</v>
      </c>
      <c r="I160" s="1">
        <f t="shared" si="17"/>
        <v>38.459659153560899</v>
      </c>
      <c r="J160" s="1">
        <f t="shared" si="13"/>
        <v>25.459659153560899</v>
      </c>
      <c r="K160" s="1">
        <f t="shared" si="14"/>
        <v>27.214670171606151</v>
      </c>
      <c r="L160" s="1">
        <f t="shared" si="15"/>
        <v>9.1990079999999992</v>
      </c>
      <c r="M160" s="1">
        <f t="shared" si="16"/>
        <v>18.015662171606152</v>
      </c>
    </row>
    <row r="161" spans="1:13" x14ac:dyDescent="0.25">
      <c r="A161" s="1">
        <v>237</v>
      </c>
      <c r="B161" s="1" t="s">
        <v>51</v>
      </c>
      <c r="C161" s="1" t="s">
        <v>16</v>
      </c>
      <c r="D161" s="1">
        <v>19980220</v>
      </c>
      <c r="E161" s="15">
        <v>9.4600000000000009</v>
      </c>
      <c r="F161" s="15">
        <v>0.34300000000000003</v>
      </c>
      <c r="G161" s="16">
        <v>3.5999999999999997E-2</v>
      </c>
      <c r="H161" s="17">
        <f t="shared" si="12"/>
        <v>36</v>
      </c>
      <c r="I161" s="1">
        <f t="shared" si="17"/>
        <v>43.039192738788969</v>
      </c>
      <c r="J161" s="1">
        <f t="shared" si="13"/>
        <v>7.0391927387889695</v>
      </c>
      <c r="K161" s="1">
        <f t="shared" si="14"/>
        <v>35.177825949892735</v>
      </c>
      <c r="L161" s="1">
        <f t="shared" si="15"/>
        <v>29.424384000000007</v>
      </c>
      <c r="M161" s="1">
        <f t="shared" si="16"/>
        <v>5.7534419498927285</v>
      </c>
    </row>
    <row r="162" spans="1:13" x14ac:dyDescent="0.25">
      <c r="A162" s="1">
        <v>238</v>
      </c>
      <c r="B162" s="1" t="s">
        <v>51</v>
      </c>
      <c r="C162" s="1" t="s">
        <v>16</v>
      </c>
      <c r="D162" s="1">
        <v>19980313</v>
      </c>
      <c r="E162" s="15">
        <v>6.95</v>
      </c>
      <c r="F162" s="15">
        <v>0.25800000000000001</v>
      </c>
      <c r="G162" s="16">
        <v>3.6999999999999998E-2</v>
      </c>
      <c r="H162" s="17">
        <f t="shared" si="12"/>
        <v>37</v>
      </c>
      <c r="I162" s="1">
        <f t="shared" si="17"/>
        <v>33.83480014790635</v>
      </c>
      <c r="J162" s="1">
        <f t="shared" si="13"/>
        <v>3.1651998520936502</v>
      </c>
      <c r="K162" s="1">
        <f t="shared" si="14"/>
        <v>20.317120792814809</v>
      </c>
      <c r="L162" s="1">
        <f t="shared" si="15"/>
        <v>22.217760000000002</v>
      </c>
      <c r="M162" s="1">
        <f t="shared" si="16"/>
        <v>1.9006392071851934</v>
      </c>
    </row>
    <row r="163" spans="1:13" x14ac:dyDescent="0.25">
      <c r="A163" s="1">
        <v>239</v>
      </c>
      <c r="B163" s="1" t="s">
        <v>51</v>
      </c>
      <c r="C163" s="1" t="s">
        <v>16</v>
      </c>
      <c r="D163" s="1">
        <v>19980422</v>
      </c>
      <c r="E163" s="15">
        <v>19.47</v>
      </c>
      <c r="F163" s="15">
        <v>0.53300000000000003</v>
      </c>
      <c r="G163" s="16">
        <v>2.7E-2</v>
      </c>
      <c r="H163" s="17">
        <f t="shared" si="12"/>
        <v>27</v>
      </c>
      <c r="I163" s="1">
        <f t="shared" si="17"/>
        <v>75.596182124604994</v>
      </c>
      <c r="J163" s="1">
        <f t="shared" si="13"/>
        <v>48.596182124604994</v>
      </c>
      <c r="K163" s="1">
        <f t="shared" si="14"/>
        <v>127.16850233946752</v>
      </c>
      <c r="L163" s="1">
        <f t="shared" si="15"/>
        <v>45.419616000000005</v>
      </c>
      <c r="M163" s="1">
        <f t="shared" si="16"/>
        <v>81.748886339467518</v>
      </c>
    </row>
    <row r="164" spans="1:13" x14ac:dyDescent="0.25">
      <c r="A164" s="1">
        <v>240</v>
      </c>
      <c r="B164" s="1" t="s">
        <v>51</v>
      </c>
      <c r="C164" s="1" t="s">
        <v>16</v>
      </c>
      <c r="D164" s="1">
        <v>19980527</v>
      </c>
      <c r="E164" s="15">
        <v>21.52</v>
      </c>
      <c r="F164" s="15">
        <v>0.83199999999999996</v>
      </c>
      <c r="G164" s="16">
        <v>3.9E-2</v>
      </c>
      <c r="H164" s="17">
        <f t="shared" si="12"/>
        <v>39</v>
      </c>
      <c r="I164" s="1">
        <f t="shared" si="17"/>
        <v>81.738898181047929</v>
      </c>
      <c r="J164" s="1">
        <f t="shared" si="13"/>
        <v>42.738898181047929</v>
      </c>
      <c r="K164" s="1">
        <f t="shared" si="14"/>
        <v>151.97942207717151</v>
      </c>
      <c r="L164" s="1">
        <f t="shared" si="15"/>
        <v>72.513791999999995</v>
      </c>
      <c r="M164" s="1">
        <f t="shared" si="16"/>
        <v>79.465630077171511</v>
      </c>
    </row>
    <row r="165" spans="1:13" x14ac:dyDescent="0.25">
      <c r="A165" s="1">
        <v>241</v>
      </c>
      <c r="B165" s="1" t="s">
        <v>51</v>
      </c>
      <c r="C165" s="1" t="s">
        <v>16</v>
      </c>
      <c r="D165" s="1">
        <v>19980625</v>
      </c>
      <c r="E165" s="15">
        <v>13.955</v>
      </c>
      <c r="F165" s="15">
        <v>0.34399999999999997</v>
      </c>
      <c r="G165" s="16">
        <v>2.5000000000000001E-2</v>
      </c>
      <c r="H165" s="17">
        <f t="shared" si="12"/>
        <v>25</v>
      </c>
      <c r="I165" s="1">
        <f t="shared" si="17"/>
        <v>58.294266471519585</v>
      </c>
      <c r="J165" s="1">
        <f t="shared" si="13"/>
        <v>33.294266471519585</v>
      </c>
      <c r="K165" s="1">
        <f t="shared" si="14"/>
        <v>70.286096615908832</v>
      </c>
      <c r="L165" s="1">
        <f t="shared" si="15"/>
        <v>30.142800000000001</v>
      </c>
      <c r="M165" s="1">
        <f t="shared" si="16"/>
        <v>40.143296615908831</v>
      </c>
    </row>
    <row r="166" spans="1:13" x14ac:dyDescent="0.25">
      <c r="A166" s="1">
        <v>242</v>
      </c>
      <c r="B166" s="1" t="s">
        <v>51</v>
      </c>
      <c r="C166" s="1" t="s">
        <v>16</v>
      </c>
      <c r="D166" s="1">
        <v>19980722</v>
      </c>
      <c r="E166" s="15">
        <v>29.36</v>
      </c>
      <c r="F166" s="15">
        <v>1.4990000000000001</v>
      </c>
      <c r="G166" s="16">
        <v>5.0999999999999997E-2</v>
      </c>
      <c r="H166" s="17">
        <f t="shared" si="12"/>
        <v>51</v>
      </c>
      <c r="I166" s="1">
        <f t="shared" si="17"/>
        <v>104.16348375288996</v>
      </c>
      <c r="J166" s="1">
        <f t="shared" si="13"/>
        <v>53.16348375288996</v>
      </c>
      <c r="K166" s="1">
        <f t="shared" si="14"/>
        <v>264.23192588989099</v>
      </c>
      <c r="L166" s="1">
        <f t="shared" si="15"/>
        <v>129.371904</v>
      </c>
      <c r="M166" s="1">
        <f t="shared" si="16"/>
        <v>134.86002188989099</v>
      </c>
    </row>
    <row r="167" spans="1:13" x14ac:dyDescent="0.25">
      <c r="A167" s="1">
        <v>243</v>
      </c>
      <c r="B167" s="1" t="s">
        <v>51</v>
      </c>
      <c r="C167" s="1" t="s">
        <v>16</v>
      </c>
      <c r="D167" s="1">
        <v>19980825</v>
      </c>
      <c r="E167" s="15">
        <v>17.686</v>
      </c>
      <c r="F167" s="15">
        <v>0.44</v>
      </c>
      <c r="G167" s="16">
        <v>2.5000000000000001E-2</v>
      </c>
      <c r="H167" s="17">
        <f t="shared" si="12"/>
        <v>25</v>
      </c>
      <c r="I167" s="1">
        <f t="shared" si="17"/>
        <v>70.134035695280659</v>
      </c>
      <c r="J167" s="1">
        <f t="shared" si="13"/>
        <v>45.134035695280659</v>
      </c>
      <c r="K167" s="1">
        <f t="shared" si="14"/>
        <v>107.1697439785018</v>
      </c>
      <c r="L167" s="1">
        <f t="shared" si="15"/>
        <v>38.20176</v>
      </c>
      <c r="M167" s="1">
        <f t="shared" si="16"/>
        <v>68.967983978501792</v>
      </c>
    </row>
    <row r="168" spans="1:13" x14ac:dyDescent="0.25">
      <c r="A168" s="1">
        <v>244</v>
      </c>
      <c r="B168" s="1" t="s">
        <v>51</v>
      </c>
      <c r="C168" s="1" t="s">
        <v>16</v>
      </c>
      <c r="D168" s="1">
        <v>19980923</v>
      </c>
      <c r="E168" s="15">
        <v>20.681999999999999</v>
      </c>
      <c r="F168" s="15">
        <v>1.07</v>
      </c>
      <c r="G168" s="16">
        <v>5.1999999999999998E-2</v>
      </c>
      <c r="H168" s="17">
        <f t="shared" si="12"/>
        <v>52</v>
      </c>
      <c r="I168" s="1">
        <f t="shared" si="17"/>
        <v>79.244127387306278</v>
      </c>
      <c r="J168" s="1">
        <f t="shared" si="13"/>
        <v>27.244127387306278</v>
      </c>
      <c r="K168" s="1">
        <f t="shared" si="14"/>
        <v>141.60329648273679</v>
      </c>
      <c r="L168" s="1">
        <f t="shared" si="15"/>
        <v>92.920089599999997</v>
      </c>
      <c r="M168" s="1">
        <f t="shared" si="16"/>
        <v>48.683206882736798</v>
      </c>
    </row>
    <row r="169" spans="1:13" x14ac:dyDescent="0.25">
      <c r="A169" s="1">
        <v>245</v>
      </c>
      <c r="B169" s="1" t="s">
        <v>51</v>
      </c>
      <c r="C169" s="1" t="s">
        <v>16</v>
      </c>
      <c r="D169" s="1">
        <v>19981020</v>
      </c>
      <c r="E169" s="15">
        <v>14.632999999999999</v>
      </c>
      <c r="F169" s="15">
        <v>0.35399999999999998</v>
      </c>
      <c r="G169" s="16">
        <v>2.4E-2</v>
      </c>
      <c r="H169" s="17">
        <f t="shared" si="12"/>
        <v>24</v>
      </c>
      <c r="I169" s="1">
        <f t="shared" si="17"/>
        <v>60.492960337722131</v>
      </c>
      <c r="J169" s="1">
        <f t="shared" si="13"/>
        <v>36.492960337722131</v>
      </c>
      <c r="K169" s="1">
        <f t="shared" si="14"/>
        <v>76.480717416931128</v>
      </c>
      <c r="L169" s="1">
        <f t="shared" si="15"/>
        <v>30.342988799999997</v>
      </c>
      <c r="M169" s="1">
        <f t="shared" si="16"/>
        <v>46.137728616931128</v>
      </c>
    </row>
    <row r="170" spans="1:13" x14ac:dyDescent="0.25">
      <c r="A170" s="1">
        <v>246</v>
      </c>
      <c r="B170" s="1" t="s">
        <v>51</v>
      </c>
      <c r="C170" s="1" t="s">
        <v>16</v>
      </c>
      <c r="D170" s="1">
        <v>20080518</v>
      </c>
      <c r="E170" s="15">
        <v>15.404</v>
      </c>
      <c r="F170" s="15">
        <v>0.20399999999999999</v>
      </c>
      <c r="G170" s="16">
        <v>1.2999999999999999E-2</v>
      </c>
      <c r="H170" s="17">
        <f t="shared" si="12"/>
        <v>13</v>
      </c>
      <c r="I170" s="1">
        <f t="shared" si="17"/>
        <v>62.966255203243286</v>
      </c>
      <c r="J170" s="1">
        <f t="shared" si="13"/>
        <v>49.966255203243286</v>
      </c>
      <c r="K170" s="1">
        <f t="shared" si="14"/>
        <v>83.80214166102563</v>
      </c>
      <c r="L170" s="1">
        <f t="shared" si="15"/>
        <v>17.301772799999998</v>
      </c>
      <c r="M170" s="1">
        <f t="shared" si="16"/>
        <v>66.500368861025635</v>
      </c>
    </row>
    <row r="171" spans="1:13" x14ac:dyDescent="0.25">
      <c r="A171" s="1">
        <v>247</v>
      </c>
      <c r="B171" s="1" t="s">
        <v>51</v>
      </c>
      <c r="C171" s="1" t="s">
        <v>16</v>
      </c>
      <c r="D171" s="1">
        <v>20110407</v>
      </c>
      <c r="E171" s="15">
        <v>16.61</v>
      </c>
      <c r="F171" s="15">
        <v>0.251</v>
      </c>
      <c r="G171" s="16">
        <v>1.4999999999999999E-2</v>
      </c>
      <c r="H171" s="17">
        <f t="shared" si="12"/>
        <v>15</v>
      </c>
      <c r="I171" s="1">
        <f t="shared" si="17"/>
        <v>66.781340938982396</v>
      </c>
      <c r="J171" s="1">
        <f t="shared" si="13"/>
        <v>51.781340938982396</v>
      </c>
      <c r="K171" s="1">
        <f t="shared" si="14"/>
        <v>95.838169506897401</v>
      </c>
      <c r="L171" s="1">
        <f t="shared" si="15"/>
        <v>21.52656</v>
      </c>
      <c r="M171" s="1">
        <f t="shared" si="16"/>
        <v>74.311609506897398</v>
      </c>
    </row>
    <row r="172" spans="1:13" x14ac:dyDescent="0.25">
      <c r="A172" s="1">
        <v>248</v>
      </c>
      <c r="B172" s="1" t="s">
        <v>51</v>
      </c>
      <c r="C172" s="1" t="s">
        <v>16</v>
      </c>
      <c r="D172" s="1">
        <v>20071003</v>
      </c>
      <c r="E172" s="15">
        <v>27.791</v>
      </c>
      <c r="F172" s="15">
        <v>0.45200000000000001</v>
      </c>
      <c r="G172" s="16">
        <v>1.6E-2</v>
      </c>
      <c r="H172" s="17">
        <f t="shared" si="12"/>
        <v>16</v>
      </c>
      <c r="I172" s="1">
        <f t="shared" si="17"/>
        <v>99.793324672394547</v>
      </c>
      <c r="J172" s="1">
        <f t="shared" si="13"/>
        <v>83.793324672394547</v>
      </c>
      <c r="K172" s="1">
        <f t="shared" si="14"/>
        <v>239.61798310785269</v>
      </c>
      <c r="L172" s="1">
        <f t="shared" si="15"/>
        <v>38.418278400000005</v>
      </c>
      <c r="M172" s="1">
        <f t="shared" si="16"/>
        <v>201.19970470785267</v>
      </c>
    </row>
    <row r="173" spans="1:13" x14ac:dyDescent="0.25">
      <c r="A173" s="1">
        <v>249</v>
      </c>
      <c r="B173" s="1" t="s">
        <v>51</v>
      </c>
      <c r="C173" s="1" t="s">
        <v>16</v>
      </c>
      <c r="D173" s="1">
        <v>19960911</v>
      </c>
      <c r="E173" s="15">
        <v>10.71</v>
      </c>
      <c r="F173" s="15">
        <v>0.19600000000000001</v>
      </c>
      <c r="G173" s="16">
        <v>1.7999999999999999E-2</v>
      </c>
      <c r="H173" s="17">
        <f t="shared" si="12"/>
        <v>18</v>
      </c>
      <c r="I173" s="1">
        <f t="shared" si="17"/>
        <v>47.416159716911466</v>
      </c>
      <c r="J173" s="1">
        <f t="shared" si="13"/>
        <v>29.416159716911466</v>
      </c>
      <c r="K173" s="1">
        <f t="shared" si="14"/>
        <v>43.876258897085727</v>
      </c>
      <c r="L173" s="1">
        <f t="shared" si="15"/>
        <v>16.656192000000004</v>
      </c>
      <c r="M173" s="1">
        <f t="shared" si="16"/>
        <v>27.220066897085722</v>
      </c>
    </row>
    <row r="174" spans="1:13" x14ac:dyDescent="0.25">
      <c r="A174" s="1">
        <v>250</v>
      </c>
      <c r="B174" s="1" t="s">
        <v>51</v>
      </c>
      <c r="C174" s="1" t="s">
        <v>16</v>
      </c>
      <c r="D174" s="1">
        <v>19980129</v>
      </c>
      <c r="E174" s="15">
        <v>7.68</v>
      </c>
      <c r="F174" s="15">
        <v>0.14199999999999999</v>
      </c>
      <c r="G174" s="16">
        <v>1.9E-2</v>
      </c>
      <c r="H174" s="17">
        <f t="shared" si="12"/>
        <v>19</v>
      </c>
      <c r="I174" s="1">
        <f t="shared" si="17"/>
        <v>36.577546424147826</v>
      </c>
      <c r="J174" s="1">
        <f t="shared" si="13"/>
        <v>17.577546424147826</v>
      </c>
      <c r="K174" s="1">
        <f t="shared" si="14"/>
        <v>24.271104084836136</v>
      </c>
      <c r="L174" s="1">
        <f t="shared" si="15"/>
        <v>12.607488</v>
      </c>
      <c r="M174" s="1">
        <f t="shared" si="16"/>
        <v>11.663616084836136</v>
      </c>
    </row>
    <row r="175" spans="1:13" x14ac:dyDescent="0.25">
      <c r="A175" s="1">
        <v>251</v>
      </c>
      <c r="B175" s="1" t="s">
        <v>51</v>
      </c>
      <c r="C175" s="1" t="s">
        <v>16</v>
      </c>
      <c r="D175" s="1">
        <v>19990424</v>
      </c>
      <c r="E175" s="15">
        <v>16.507999999999999</v>
      </c>
      <c r="F175" s="15">
        <v>0.316</v>
      </c>
      <c r="G175" s="16">
        <v>1.9E-2</v>
      </c>
      <c r="H175" s="17">
        <f t="shared" si="12"/>
        <v>19</v>
      </c>
      <c r="I175" s="1">
        <f t="shared" si="17"/>
        <v>66.461085583678837</v>
      </c>
      <c r="J175" s="1">
        <f t="shared" si="13"/>
        <v>47.461085583678837</v>
      </c>
      <c r="K175" s="1">
        <f t="shared" si="14"/>
        <v>94.792861510447992</v>
      </c>
      <c r="L175" s="1">
        <f t="shared" si="15"/>
        <v>27.099532800000002</v>
      </c>
      <c r="M175" s="1">
        <f t="shared" si="16"/>
        <v>67.693328710447986</v>
      </c>
    </row>
    <row r="176" spans="1:13" x14ac:dyDescent="0.25">
      <c r="A176" s="1">
        <v>252</v>
      </c>
      <c r="B176" s="1" t="s">
        <v>51</v>
      </c>
      <c r="C176" s="1" t="s">
        <v>16</v>
      </c>
      <c r="D176" s="1">
        <v>19990916</v>
      </c>
      <c r="E176" s="15">
        <v>13.837999999999999</v>
      </c>
      <c r="F176" s="15">
        <v>0.26100000000000001</v>
      </c>
      <c r="G176" s="16">
        <v>1.9E-2</v>
      </c>
      <c r="H176" s="17">
        <f t="shared" si="12"/>
        <v>19</v>
      </c>
      <c r="I176" s="1">
        <f t="shared" si="17"/>
        <v>57.912497957718621</v>
      </c>
      <c r="J176" s="1">
        <f t="shared" si="13"/>
        <v>38.912497957718621</v>
      </c>
      <c r="K176" s="1">
        <f t="shared" si="14"/>
        <v>69.240367878241841</v>
      </c>
      <c r="L176" s="1">
        <f t="shared" si="15"/>
        <v>22.7164608</v>
      </c>
      <c r="M176" s="1">
        <f t="shared" si="16"/>
        <v>46.523907078241841</v>
      </c>
    </row>
    <row r="177" spans="1:13" x14ac:dyDescent="0.25">
      <c r="A177" s="1">
        <v>253</v>
      </c>
      <c r="B177" s="1" t="s">
        <v>51</v>
      </c>
      <c r="C177" s="1" t="s">
        <v>16</v>
      </c>
      <c r="D177" s="1">
        <v>19960313</v>
      </c>
      <c r="E177" s="15">
        <v>14.69</v>
      </c>
      <c r="F177" s="15">
        <v>1.012</v>
      </c>
      <c r="G177" s="16">
        <v>6.9000000000000006E-2</v>
      </c>
      <c r="H177" s="17">
        <f t="shared" si="12"/>
        <v>69</v>
      </c>
      <c r="I177" s="1">
        <f t="shared" si="17"/>
        <v>60.676774126164659</v>
      </c>
      <c r="J177" s="1">
        <f t="shared" si="13"/>
        <v>8.3232258738353408</v>
      </c>
      <c r="K177" s="1">
        <f t="shared" si="14"/>
        <v>77.01193254931421</v>
      </c>
      <c r="L177" s="1">
        <f t="shared" si="15"/>
        <v>87.575904000000008</v>
      </c>
      <c r="M177" s="1">
        <f t="shared" si="16"/>
        <v>10.563971450685798</v>
      </c>
    </row>
    <row r="178" spans="1:13" x14ac:dyDescent="0.25">
      <c r="A178" s="1">
        <v>254</v>
      </c>
      <c r="B178" s="1" t="s">
        <v>51</v>
      </c>
      <c r="C178" s="1" t="s">
        <v>16</v>
      </c>
      <c r="D178" s="1">
        <v>19991022</v>
      </c>
      <c r="E178" s="15">
        <v>19.513999999999999</v>
      </c>
      <c r="F178" s="15">
        <v>0.97399999999999998</v>
      </c>
      <c r="G178" s="17">
        <v>0.05</v>
      </c>
      <c r="H178" s="17">
        <f t="shared" si="12"/>
        <v>50</v>
      </c>
      <c r="I178" s="1">
        <f t="shared" si="17"/>
        <v>75.729471695538834</v>
      </c>
      <c r="J178" s="1">
        <f t="shared" si="13"/>
        <v>25.729471695538834</v>
      </c>
      <c r="K178" s="1">
        <f t="shared" si="14"/>
        <v>127.68061628160676</v>
      </c>
      <c r="L178" s="1">
        <f t="shared" si="15"/>
        <v>84.300480000000007</v>
      </c>
      <c r="M178" s="1">
        <f t="shared" si="16"/>
        <v>43.380136281606752</v>
      </c>
    </row>
    <row r="179" spans="1:13" x14ac:dyDescent="0.25">
      <c r="A179" s="1">
        <v>255</v>
      </c>
      <c r="B179" s="1" t="s">
        <v>51</v>
      </c>
      <c r="C179" s="1" t="s">
        <v>16</v>
      </c>
      <c r="D179" s="1">
        <v>19991129</v>
      </c>
      <c r="E179" s="15">
        <v>22.015999999999998</v>
      </c>
      <c r="F179" s="15">
        <v>1.3440000000000001</v>
      </c>
      <c r="G179" s="17">
        <v>6.0999999999999999E-2</v>
      </c>
      <c r="H179" s="17">
        <f t="shared" si="12"/>
        <v>61</v>
      </c>
      <c r="I179" s="1">
        <f t="shared" si="17"/>
        <v>83.205442455474468</v>
      </c>
      <c r="J179" s="1">
        <f t="shared" si="13"/>
        <v>22.205442455474468</v>
      </c>
      <c r="K179" s="1">
        <f t="shared" si="14"/>
        <v>158.27192822301632</v>
      </c>
      <c r="L179" s="1">
        <f t="shared" si="15"/>
        <v>116.0331264</v>
      </c>
      <c r="M179" s="1">
        <f t="shared" si="16"/>
        <v>42.238801823016317</v>
      </c>
    </row>
    <row r="180" spans="1:13" x14ac:dyDescent="0.25">
      <c r="A180" s="1">
        <v>256</v>
      </c>
      <c r="B180" s="1" t="s">
        <v>51</v>
      </c>
      <c r="C180" s="1" t="s">
        <v>16</v>
      </c>
      <c r="D180" s="1">
        <v>20000601</v>
      </c>
      <c r="E180" s="15">
        <v>21.477</v>
      </c>
      <c r="F180" s="15">
        <v>1.198</v>
      </c>
      <c r="G180" s="17">
        <v>5.6000000000000001E-2</v>
      </c>
      <c r="H180" s="17">
        <f t="shared" si="12"/>
        <v>56</v>
      </c>
      <c r="I180" s="1">
        <f t="shared" si="17"/>
        <v>81.611410688913622</v>
      </c>
      <c r="J180" s="1">
        <f t="shared" si="13"/>
        <v>25.611410688913622</v>
      </c>
      <c r="K180" s="1">
        <f t="shared" si="14"/>
        <v>151.43917830040496</v>
      </c>
      <c r="L180" s="1">
        <f t="shared" si="15"/>
        <v>103.91431680000001</v>
      </c>
      <c r="M180" s="1">
        <f t="shared" si="16"/>
        <v>47.524861500404953</v>
      </c>
    </row>
    <row r="181" spans="1:13" x14ac:dyDescent="0.25">
      <c r="A181" s="1">
        <v>257</v>
      </c>
      <c r="B181" s="1" t="s">
        <v>51</v>
      </c>
      <c r="C181" s="1" t="s">
        <v>16</v>
      </c>
      <c r="D181" s="1">
        <v>20070507</v>
      </c>
      <c r="E181" s="15">
        <v>29.681999999999999</v>
      </c>
      <c r="F181" s="15">
        <v>0.98699999999999999</v>
      </c>
      <c r="G181" s="17">
        <v>3.3000000000000002E-2</v>
      </c>
      <c r="H181" s="17">
        <f t="shared" si="12"/>
        <v>33</v>
      </c>
      <c r="I181" s="1">
        <f t="shared" si="17"/>
        <v>105.05393798279778</v>
      </c>
      <c r="J181" s="1">
        <f t="shared" si="13"/>
        <v>72.053937982797777</v>
      </c>
      <c r="K181" s="1">
        <f t="shared" si="14"/>
        <v>269.41342929454686</v>
      </c>
      <c r="L181" s="1">
        <f t="shared" si="15"/>
        <v>84.629318399999988</v>
      </c>
      <c r="M181" s="1">
        <f t="shared" si="16"/>
        <v>184.78411089454687</v>
      </c>
    </row>
    <row r="182" spans="1:13" x14ac:dyDescent="0.25">
      <c r="A182" s="1">
        <v>258</v>
      </c>
      <c r="B182" s="1" t="s">
        <v>51</v>
      </c>
      <c r="C182" s="1" t="s">
        <v>16</v>
      </c>
      <c r="D182" s="1">
        <v>19971126</v>
      </c>
      <c r="E182" s="15">
        <v>5.63</v>
      </c>
      <c r="F182" s="15">
        <v>0.38700000000000001</v>
      </c>
      <c r="G182" s="16">
        <v>6.9000000000000006E-2</v>
      </c>
      <c r="H182" s="17">
        <f t="shared" ref="H182:H245" si="18">G182*1000</f>
        <v>69</v>
      </c>
      <c r="I182" s="1">
        <f t="shared" si="17"/>
        <v>28.70618143315885</v>
      </c>
      <c r="J182" s="1">
        <f t="shared" ref="J182:J245" si="19">+ABS(H182-I182)</f>
        <v>40.293818566841153</v>
      </c>
      <c r="K182" s="1">
        <f t="shared" ref="K182:K245" si="20">0.0864*I182*E182</f>
        <v>13.963605246894327</v>
      </c>
      <c r="L182" s="1">
        <f t="shared" ref="L182:L245" si="21">0.0864*H182*E182</f>
        <v>33.563808000000002</v>
      </c>
      <c r="M182" s="1">
        <f t="shared" ref="M182:M245" si="22">ABS(L182-K182)</f>
        <v>19.600202753105677</v>
      </c>
    </row>
    <row r="183" spans="1:13" x14ac:dyDescent="0.25">
      <c r="A183" s="1">
        <v>259</v>
      </c>
      <c r="B183" s="1" t="s">
        <v>51</v>
      </c>
      <c r="C183" s="1" t="s">
        <v>16</v>
      </c>
      <c r="D183" s="1">
        <v>19960626</v>
      </c>
      <c r="E183" s="15">
        <v>21.03</v>
      </c>
      <c r="F183" s="15">
        <v>1.734</v>
      </c>
      <c r="G183" s="16">
        <v>8.2000000000000003E-2</v>
      </c>
      <c r="H183" s="17">
        <f t="shared" si="18"/>
        <v>82</v>
      </c>
      <c r="I183" s="1">
        <f t="shared" si="17"/>
        <v>80.282787362824479</v>
      </c>
      <c r="J183" s="1">
        <f t="shared" si="19"/>
        <v>1.7172126371755212</v>
      </c>
      <c r="K183" s="1">
        <f t="shared" si="20"/>
        <v>145.87318237595321</v>
      </c>
      <c r="L183" s="1">
        <f t="shared" si="21"/>
        <v>148.99334400000001</v>
      </c>
      <c r="M183" s="1">
        <f t="shared" si="22"/>
        <v>3.1201616240468013</v>
      </c>
    </row>
    <row r="184" spans="1:13" x14ac:dyDescent="0.25">
      <c r="A184" s="1">
        <v>260</v>
      </c>
      <c r="B184" s="1" t="s">
        <v>51</v>
      </c>
      <c r="C184" s="1" t="s">
        <v>16</v>
      </c>
      <c r="D184" s="1">
        <v>19990720</v>
      </c>
      <c r="E184" s="15">
        <v>16.079000000000001</v>
      </c>
      <c r="F184" s="15">
        <v>1.627</v>
      </c>
      <c r="G184" s="16">
        <v>0.10100000000000001</v>
      </c>
      <c r="H184" s="17">
        <f t="shared" si="18"/>
        <v>101</v>
      </c>
      <c r="I184" s="1">
        <f t="shared" si="17"/>
        <v>65.109329826253642</v>
      </c>
      <c r="J184" s="1">
        <f t="shared" si="19"/>
        <v>35.890670173746358</v>
      </c>
      <c r="K184" s="1">
        <f t="shared" si="20"/>
        <v>90.451547793475129</v>
      </c>
      <c r="L184" s="1">
        <f t="shared" si="21"/>
        <v>140.31178560000001</v>
      </c>
      <c r="M184" s="1">
        <f t="shared" si="22"/>
        <v>49.860237806524879</v>
      </c>
    </row>
    <row r="185" spans="1:13" x14ac:dyDescent="0.25">
      <c r="A185" s="1">
        <v>261</v>
      </c>
      <c r="B185" s="1" t="s">
        <v>51</v>
      </c>
      <c r="C185" s="1" t="s">
        <v>16</v>
      </c>
      <c r="D185" s="1">
        <v>20081028</v>
      </c>
      <c r="E185" s="15">
        <v>29.280999999999999</v>
      </c>
      <c r="F185" s="15">
        <v>0.82799999999999996</v>
      </c>
      <c r="G185" s="17">
        <v>2.8000000000000001E-2</v>
      </c>
      <c r="H185" s="17">
        <f t="shared" si="18"/>
        <v>28</v>
      </c>
      <c r="I185" s="1">
        <f t="shared" si="17"/>
        <v>103.94469135502553</v>
      </c>
      <c r="J185" s="1">
        <f t="shared" si="19"/>
        <v>75.944691355025526</v>
      </c>
      <c r="K185" s="1">
        <f t="shared" si="20"/>
        <v>262.96742945374581</v>
      </c>
      <c r="L185" s="1">
        <f t="shared" si="21"/>
        <v>70.836595199999991</v>
      </c>
      <c r="M185" s="1">
        <f t="shared" si="22"/>
        <v>192.13083425374583</v>
      </c>
    </row>
    <row r="186" spans="1:13" x14ac:dyDescent="0.25">
      <c r="A186" s="1">
        <v>262</v>
      </c>
      <c r="B186" s="1" t="s">
        <v>51</v>
      </c>
      <c r="C186" s="1" t="s">
        <v>16</v>
      </c>
      <c r="D186" s="1">
        <v>20090920</v>
      </c>
      <c r="E186" s="15">
        <v>15.476000000000001</v>
      </c>
      <c r="F186" s="15">
        <v>0.52900000000000003</v>
      </c>
      <c r="G186" s="17">
        <v>3.4000000000000002E-2</v>
      </c>
      <c r="H186" s="17">
        <f t="shared" si="18"/>
        <v>34</v>
      </c>
      <c r="I186" s="1">
        <f t="shared" si="17"/>
        <v>63.195818044038631</v>
      </c>
      <c r="J186" s="1">
        <f t="shared" si="19"/>
        <v>29.195818044038631</v>
      </c>
      <c r="K186" s="1">
        <f t="shared" si="20"/>
        <v>84.50079667628043</v>
      </c>
      <c r="L186" s="1">
        <f t="shared" si="21"/>
        <v>45.462297600000007</v>
      </c>
      <c r="M186" s="1">
        <f t="shared" si="22"/>
        <v>39.038499076280424</v>
      </c>
    </row>
    <row r="187" spans="1:13" x14ac:dyDescent="0.25">
      <c r="A187" s="1">
        <v>263</v>
      </c>
      <c r="B187" s="1" t="s">
        <v>51</v>
      </c>
      <c r="C187" s="1" t="s">
        <v>16</v>
      </c>
      <c r="D187" s="1">
        <v>20100205</v>
      </c>
      <c r="E187" s="15">
        <v>8.3209999999999997</v>
      </c>
      <c r="F187" s="15">
        <v>0.84599999999999997</v>
      </c>
      <c r="G187" s="16">
        <v>0.10199999999999999</v>
      </c>
      <c r="H187" s="17">
        <f t="shared" si="18"/>
        <v>102</v>
      </c>
      <c r="I187" s="1">
        <f t="shared" si="17"/>
        <v>38.938897547642739</v>
      </c>
      <c r="J187" s="1">
        <f t="shared" si="19"/>
        <v>63.061102452357261</v>
      </c>
      <c r="K187" s="1">
        <f t="shared" si="20"/>
        <v>27.994512945076004</v>
      </c>
      <c r="L187" s="1">
        <f t="shared" si="21"/>
        <v>73.331308800000002</v>
      </c>
      <c r="M187" s="1">
        <f t="shared" si="22"/>
        <v>45.336795854923999</v>
      </c>
    </row>
    <row r="188" spans="1:13" x14ac:dyDescent="0.25">
      <c r="A188" s="1">
        <v>264</v>
      </c>
      <c r="B188" s="1" t="s">
        <v>51</v>
      </c>
      <c r="C188" s="1" t="s">
        <v>16</v>
      </c>
      <c r="D188" s="1">
        <v>20100526</v>
      </c>
      <c r="E188" s="15">
        <v>16.353000000000002</v>
      </c>
      <c r="F188" s="15">
        <v>0.36399999999999999</v>
      </c>
      <c r="G188" s="17">
        <v>2.1999999999999999E-2</v>
      </c>
      <c r="H188" s="17">
        <f t="shared" si="18"/>
        <v>22</v>
      </c>
      <c r="I188" s="1">
        <f t="shared" si="17"/>
        <v>65.973589475393069</v>
      </c>
      <c r="J188" s="1">
        <f t="shared" si="19"/>
        <v>43.973589475393069</v>
      </c>
      <c r="K188" s="1">
        <f t="shared" si="20"/>
        <v>93.214031790911292</v>
      </c>
      <c r="L188" s="1">
        <f t="shared" si="21"/>
        <v>31.083782400000004</v>
      </c>
      <c r="M188" s="1">
        <f t="shared" si="22"/>
        <v>62.130249390911288</v>
      </c>
    </row>
    <row r="189" spans="1:13" x14ac:dyDescent="0.25">
      <c r="A189" s="1">
        <v>265</v>
      </c>
      <c r="B189" s="1" t="s">
        <v>51</v>
      </c>
      <c r="C189" s="1" t="s">
        <v>16</v>
      </c>
      <c r="D189" s="1">
        <v>20101104</v>
      </c>
      <c r="E189" s="15">
        <v>18.913</v>
      </c>
      <c r="F189" s="15">
        <v>0.70699999999999996</v>
      </c>
      <c r="G189" s="17">
        <v>3.6999999999999998E-2</v>
      </c>
      <c r="H189" s="17">
        <f t="shared" si="18"/>
        <v>37</v>
      </c>
      <c r="I189" s="1">
        <f t="shared" si="17"/>
        <v>73.903074779653011</v>
      </c>
      <c r="J189" s="1">
        <f t="shared" si="19"/>
        <v>36.903074779653011</v>
      </c>
      <c r="K189" s="1">
        <f t="shared" si="20"/>
        <v>120.76377292577469</v>
      </c>
      <c r="L189" s="1">
        <f t="shared" si="21"/>
        <v>60.461078400000005</v>
      </c>
      <c r="M189" s="1">
        <f t="shared" si="22"/>
        <v>60.302694525774683</v>
      </c>
    </row>
    <row r="190" spans="1:13" x14ac:dyDescent="0.25">
      <c r="A190" s="1">
        <v>266</v>
      </c>
      <c r="B190" s="1" t="s">
        <v>51</v>
      </c>
      <c r="C190" s="1" t="s">
        <v>16</v>
      </c>
      <c r="D190" s="1">
        <v>19990525</v>
      </c>
      <c r="E190" s="15">
        <v>17.536000000000001</v>
      </c>
      <c r="F190" s="15">
        <v>2.835</v>
      </c>
      <c r="G190" s="16">
        <v>0.16200000000000001</v>
      </c>
      <c r="H190" s="17">
        <f t="shared" si="18"/>
        <v>162</v>
      </c>
      <c r="I190" s="1">
        <f t="shared" si="17"/>
        <v>69.669399139603101</v>
      </c>
      <c r="J190" s="1">
        <f t="shared" si="19"/>
        <v>92.330600860396899</v>
      </c>
      <c r="K190" s="1">
        <f t="shared" si="20"/>
        <v>105.55683119816374</v>
      </c>
      <c r="L190" s="1">
        <f t="shared" si="21"/>
        <v>245.44788480000003</v>
      </c>
      <c r="M190" s="1">
        <f t="shared" si="22"/>
        <v>139.89105360183629</v>
      </c>
    </row>
    <row r="191" spans="1:13" x14ac:dyDescent="0.25">
      <c r="A191" s="1">
        <v>267</v>
      </c>
      <c r="B191" s="1" t="s">
        <v>51</v>
      </c>
      <c r="C191" s="1" t="s">
        <v>16</v>
      </c>
      <c r="D191" s="1">
        <v>20120412</v>
      </c>
      <c r="E191" s="15">
        <v>38.69</v>
      </c>
      <c r="F191" s="15">
        <v>9.0990000000000002</v>
      </c>
      <c r="G191" s="16">
        <v>0.23499999999999999</v>
      </c>
      <c r="H191" s="17">
        <f t="shared" si="18"/>
        <v>235</v>
      </c>
      <c r="I191" s="1">
        <f t="shared" si="17"/>
        <v>129.19351749840661</v>
      </c>
      <c r="J191" s="1">
        <f t="shared" si="19"/>
        <v>105.80648250159339</v>
      </c>
      <c r="K191" s="1">
        <f t="shared" si="20"/>
        <v>431.87015738995359</v>
      </c>
      <c r="L191" s="1">
        <f t="shared" si="21"/>
        <v>785.56176000000005</v>
      </c>
      <c r="M191" s="1">
        <f t="shared" si="22"/>
        <v>353.69160261004646</v>
      </c>
    </row>
    <row r="192" spans="1:13" x14ac:dyDescent="0.25">
      <c r="A192" s="1">
        <v>268</v>
      </c>
      <c r="B192" s="1" t="s">
        <v>52</v>
      </c>
      <c r="C192" s="1" t="s">
        <v>16</v>
      </c>
      <c r="D192" s="1">
        <v>19940624</v>
      </c>
      <c r="E192" s="15">
        <v>7.16</v>
      </c>
      <c r="F192" s="15">
        <v>0.13400000000000001</v>
      </c>
      <c r="G192" s="16">
        <v>1.9E-2</v>
      </c>
      <c r="H192" s="17">
        <f t="shared" si="18"/>
        <v>19</v>
      </c>
      <c r="I192" s="1">
        <f t="shared" si="17"/>
        <v>34.630024331125284</v>
      </c>
      <c r="J192" s="1">
        <f t="shared" si="19"/>
        <v>15.630024331125284</v>
      </c>
      <c r="K192" s="1">
        <f t="shared" si="20"/>
        <v>21.422964171818048</v>
      </c>
      <c r="L192" s="1">
        <f t="shared" si="21"/>
        <v>11.753856000000001</v>
      </c>
      <c r="M192" s="1">
        <f t="shared" si="22"/>
        <v>9.6691081718180474</v>
      </c>
    </row>
    <row r="193" spans="1:13" x14ac:dyDescent="0.25">
      <c r="A193" s="1">
        <v>269</v>
      </c>
      <c r="B193" s="1" t="s">
        <v>52</v>
      </c>
      <c r="C193" s="1" t="s">
        <v>16</v>
      </c>
      <c r="D193" s="1">
        <v>19940712</v>
      </c>
      <c r="E193" s="15">
        <v>6.23</v>
      </c>
      <c r="F193" s="15">
        <v>0.11</v>
      </c>
      <c r="G193" s="16">
        <v>1.9E-2</v>
      </c>
      <c r="H193" s="17">
        <f t="shared" si="18"/>
        <v>19</v>
      </c>
      <c r="I193" s="1">
        <f t="shared" si="17"/>
        <v>31.066844646830152</v>
      </c>
      <c r="J193" s="1">
        <f t="shared" si="19"/>
        <v>12.066844646830152</v>
      </c>
      <c r="K193" s="1">
        <f t="shared" si="20"/>
        <v>16.722412601738561</v>
      </c>
      <c r="L193" s="1">
        <f t="shared" si="21"/>
        <v>10.227168000000002</v>
      </c>
      <c r="M193" s="1">
        <f t="shared" si="22"/>
        <v>6.495244601738559</v>
      </c>
    </row>
    <row r="194" spans="1:13" x14ac:dyDescent="0.25">
      <c r="A194" s="1">
        <v>270</v>
      </c>
      <c r="B194" s="1" t="s">
        <v>52</v>
      </c>
      <c r="C194" s="1" t="s">
        <v>16</v>
      </c>
      <c r="D194" s="1">
        <v>19940727</v>
      </c>
      <c r="E194" s="15">
        <v>5.91</v>
      </c>
      <c r="F194" s="15">
        <v>0.189</v>
      </c>
      <c r="G194" s="16">
        <v>3.2000000000000001E-2</v>
      </c>
      <c r="H194" s="17">
        <f t="shared" si="18"/>
        <v>32</v>
      </c>
      <c r="I194" s="1">
        <f t="shared" si="17"/>
        <v>29.814363639282313</v>
      </c>
      <c r="J194" s="1">
        <f t="shared" si="19"/>
        <v>2.1856363607176874</v>
      </c>
      <c r="K194" s="1">
        <f t="shared" si="20"/>
        <v>15.223929618944894</v>
      </c>
      <c r="L194" s="1">
        <f t="shared" si="21"/>
        <v>16.339968000000002</v>
      </c>
      <c r="M194" s="1">
        <f t="shared" si="22"/>
        <v>1.1160383810551089</v>
      </c>
    </row>
    <row r="195" spans="1:13" x14ac:dyDescent="0.25">
      <c r="A195" s="1">
        <v>271</v>
      </c>
      <c r="B195" s="1" t="s">
        <v>52</v>
      </c>
      <c r="C195" s="1" t="s">
        <v>16</v>
      </c>
      <c r="D195" s="1">
        <v>19940810</v>
      </c>
      <c r="E195" s="15">
        <v>5.0599999999999996</v>
      </c>
      <c r="F195" s="15">
        <v>0.153</v>
      </c>
      <c r="G195" s="16">
        <v>0.03</v>
      </c>
      <c r="H195" s="17">
        <f t="shared" si="18"/>
        <v>30</v>
      </c>
      <c r="I195" s="1">
        <f t="shared" ref="I195:I258" si="23">$O$2*E195^$O$3</f>
        <v>26.411784032603595</v>
      </c>
      <c r="J195" s="1">
        <f t="shared" si="19"/>
        <v>3.5882159673964047</v>
      </c>
      <c r="K195" s="1">
        <f t="shared" si="20"/>
        <v>11.546809390509768</v>
      </c>
      <c r="L195" s="1">
        <f t="shared" si="21"/>
        <v>13.11552</v>
      </c>
      <c r="M195" s="1">
        <f t="shared" si="22"/>
        <v>1.5687106094902319</v>
      </c>
    </row>
    <row r="196" spans="1:13" x14ac:dyDescent="0.25">
      <c r="A196" s="1">
        <v>272</v>
      </c>
      <c r="B196" s="1" t="s">
        <v>52</v>
      </c>
      <c r="C196" s="1" t="s">
        <v>16</v>
      </c>
      <c r="D196" s="1">
        <v>19940825</v>
      </c>
      <c r="E196" s="15">
        <v>5.15</v>
      </c>
      <c r="F196" s="15">
        <v>0.153</v>
      </c>
      <c r="G196" s="16">
        <v>0.03</v>
      </c>
      <c r="H196" s="17">
        <f t="shared" si="18"/>
        <v>30</v>
      </c>
      <c r="I196" s="1">
        <f t="shared" si="23"/>
        <v>26.777685443983476</v>
      </c>
      <c r="J196" s="1">
        <f t="shared" si="19"/>
        <v>3.2223145560165243</v>
      </c>
      <c r="K196" s="1">
        <f t="shared" si="20"/>
        <v>11.914998915154888</v>
      </c>
      <c r="L196" s="1">
        <f t="shared" si="21"/>
        <v>13.348800000000001</v>
      </c>
      <c r="M196" s="1">
        <f t="shared" si="22"/>
        <v>1.433801084845113</v>
      </c>
    </row>
    <row r="197" spans="1:13" x14ac:dyDescent="0.25">
      <c r="A197" s="1">
        <v>273</v>
      </c>
      <c r="B197" s="1" t="s">
        <v>52</v>
      </c>
      <c r="C197" s="1" t="s">
        <v>16</v>
      </c>
      <c r="D197" s="1">
        <v>19940920</v>
      </c>
      <c r="E197" s="15">
        <v>3.52</v>
      </c>
      <c r="F197" s="15">
        <v>0.114</v>
      </c>
      <c r="G197" s="16">
        <v>3.2000000000000001E-2</v>
      </c>
      <c r="H197" s="17">
        <f t="shared" si="18"/>
        <v>32</v>
      </c>
      <c r="I197" s="1">
        <f t="shared" si="23"/>
        <v>19.897594164333803</v>
      </c>
      <c r="J197" s="1">
        <f t="shared" si="19"/>
        <v>12.102405835666197</v>
      </c>
      <c r="K197" s="1">
        <f t="shared" si="20"/>
        <v>6.0514155180105114</v>
      </c>
      <c r="L197" s="1">
        <f t="shared" si="21"/>
        <v>9.7320960000000003</v>
      </c>
      <c r="M197" s="1">
        <f t="shared" si="22"/>
        <v>3.6806804819894889</v>
      </c>
    </row>
    <row r="198" spans="1:13" x14ac:dyDescent="0.25">
      <c r="A198" s="1">
        <v>274</v>
      </c>
      <c r="B198" s="1" t="s">
        <v>52</v>
      </c>
      <c r="C198" s="1" t="s">
        <v>16</v>
      </c>
      <c r="D198" s="1">
        <v>19940930</v>
      </c>
      <c r="E198" s="15">
        <v>14.25</v>
      </c>
      <c r="F198" s="15">
        <v>0.51</v>
      </c>
      <c r="G198" s="16">
        <v>3.5999999999999997E-2</v>
      </c>
      <c r="H198" s="17">
        <f t="shared" si="18"/>
        <v>36</v>
      </c>
      <c r="I198" s="1">
        <f t="shared" si="23"/>
        <v>59.253743642906166</v>
      </c>
      <c r="J198" s="1">
        <f t="shared" si="19"/>
        <v>23.253743642906166</v>
      </c>
      <c r="K198" s="1">
        <f t="shared" si="20"/>
        <v>72.953209173146078</v>
      </c>
      <c r="L198" s="1">
        <f t="shared" si="21"/>
        <v>44.323200000000007</v>
      </c>
      <c r="M198" s="1">
        <f t="shared" si="22"/>
        <v>28.630009173146071</v>
      </c>
    </row>
    <row r="199" spans="1:13" x14ac:dyDescent="0.25">
      <c r="A199" s="1">
        <v>275</v>
      </c>
      <c r="B199" s="1" t="s">
        <v>52</v>
      </c>
      <c r="C199" s="1" t="s">
        <v>16</v>
      </c>
      <c r="D199" s="1">
        <v>19941013</v>
      </c>
      <c r="E199" s="15">
        <v>10.06</v>
      </c>
      <c r="F199" s="15">
        <v>0.28299999999999997</v>
      </c>
      <c r="G199" s="16">
        <v>2.8000000000000001E-2</v>
      </c>
      <c r="H199" s="17">
        <f t="shared" si="18"/>
        <v>28</v>
      </c>
      <c r="I199" s="1">
        <f t="shared" si="23"/>
        <v>45.155030320354179</v>
      </c>
      <c r="J199" s="1">
        <f t="shared" si="19"/>
        <v>17.155030320354179</v>
      </c>
      <c r="K199" s="1">
        <f t="shared" si="20"/>
        <v>39.248029873966729</v>
      </c>
      <c r="L199" s="1">
        <f t="shared" si="21"/>
        <v>24.337152</v>
      </c>
      <c r="M199" s="1">
        <f t="shared" si="22"/>
        <v>14.910877873966729</v>
      </c>
    </row>
    <row r="200" spans="1:13" x14ac:dyDescent="0.25">
      <c r="A200" s="1">
        <v>276</v>
      </c>
      <c r="B200" s="1" t="s">
        <v>52</v>
      </c>
      <c r="C200" s="1" t="s">
        <v>16</v>
      </c>
      <c r="D200" s="1">
        <v>19941027</v>
      </c>
      <c r="E200" s="15">
        <v>11.49</v>
      </c>
      <c r="F200" s="15">
        <v>0.38300000000000001</v>
      </c>
      <c r="G200" s="16">
        <v>3.3000000000000002E-2</v>
      </c>
      <c r="H200" s="17">
        <f t="shared" si="18"/>
        <v>33</v>
      </c>
      <c r="I200" s="1">
        <f t="shared" si="23"/>
        <v>50.090160638094147</v>
      </c>
      <c r="J200" s="1">
        <f t="shared" si="19"/>
        <v>17.090160638094147</v>
      </c>
      <c r="K200" s="1">
        <f t="shared" si="20"/>
        <v>49.726305711219041</v>
      </c>
      <c r="L200" s="1">
        <f t="shared" si="21"/>
        <v>32.760288000000003</v>
      </c>
      <c r="M200" s="1">
        <f t="shared" si="22"/>
        <v>16.966017711219038</v>
      </c>
    </row>
    <row r="201" spans="1:13" x14ac:dyDescent="0.25">
      <c r="A201" s="1">
        <v>277</v>
      </c>
      <c r="B201" s="1" t="s">
        <v>52</v>
      </c>
      <c r="C201" s="1" t="s">
        <v>16</v>
      </c>
      <c r="D201" s="1">
        <v>19941111</v>
      </c>
      <c r="E201" s="15">
        <v>8.6199999999999992</v>
      </c>
      <c r="F201" s="15">
        <v>0.3</v>
      </c>
      <c r="G201" s="16">
        <v>3.5000000000000003E-2</v>
      </c>
      <c r="H201" s="17">
        <f t="shared" si="18"/>
        <v>35</v>
      </c>
      <c r="I201" s="1">
        <f t="shared" si="23"/>
        <v>40.026585544277872</v>
      </c>
      <c r="J201" s="1">
        <f t="shared" si="19"/>
        <v>5.0265855442778715</v>
      </c>
      <c r="K201" s="1">
        <f t="shared" si="20"/>
        <v>29.810520062640741</v>
      </c>
      <c r="L201" s="1">
        <f t="shared" si="21"/>
        <v>26.066879999999998</v>
      </c>
      <c r="M201" s="1">
        <f t="shared" si="22"/>
        <v>3.7436400626407433</v>
      </c>
    </row>
    <row r="202" spans="1:13" x14ac:dyDescent="0.25">
      <c r="A202" s="1">
        <v>278</v>
      </c>
      <c r="B202" s="1" t="s">
        <v>52</v>
      </c>
      <c r="C202" s="1" t="s">
        <v>16</v>
      </c>
      <c r="D202" s="1">
        <v>19941124</v>
      </c>
      <c r="E202" s="15">
        <v>10.7</v>
      </c>
      <c r="F202" s="15">
        <v>0.73599999999999999</v>
      </c>
      <c r="G202" s="16">
        <v>6.9000000000000006E-2</v>
      </c>
      <c r="H202" s="17">
        <f t="shared" si="18"/>
        <v>69</v>
      </c>
      <c r="I202" s="1">
        <f t="shared" si="23"/>
        <v>47.381605686914035</v>
      </c>
      <c r="J202" s="1">
        <f t="shared" si="19"/>
        <v>21.618394313085965</v>
      </c>
      <c r="K202" s="1">
        <f t="shared" si="20"/>
        <v>43.80334682543829</v>
      </c>
      <c r="L202" s="1">
        <f t="shared" si="21"/>
        <v>63.789120000000004</v>
      </c>
      <c r="M202" s="1">
        <f t="shared" si="22"/>
        <v>19.985773174561714</v>
      </c>
    </row>
    <row r="203" spans="1:13" x14ac:dyDescent="0.25">
      <c r="A203" s="1">
        <v>279</v>
      </c>
      <c r="B203" s="1" t="s">
        <v>52</v>
      </c>
      <c r="C203" s="1" t="s">
        <v>16</v>
      </c>
      <c r="D203" s="1">
        <v>19941208</v>
      </c>
      <c r="E203" s="15">
        <v>11.35</v>
      </c>
      <c r="F203" s="15">
        <v>0.34899999999999998</v>
      </c>
      <c r="G203" s="16">
        <v>3.1E-2</v>
      </c>
      <c r="H203" s="17">
        <f t="shared" si="18"/>
        <v>31</v>
      </c>
      <c r="I203" s="1">
        <f t="shared" si="23"/>
        <v>49.613223410960629</v>
      </c>
      <c r="J203" s="1">
        <f t="shared" si="19"/>
        <v>18.613223410960629</v>
      </c>
      <c r="K203" s="1">
        <f t="shared" si="20"/>
        <v>48.652711405724432</v>
      </c>
      <c r="L203" s="1">
        <f t="shared" si="21"/>
        <v>30.399840000000005</v>
      </c>
      <c r="M203" s="1">
        <f t="shared" si="22"/>
        <v>18.252871405724427</v>
      </c>
    </row>
    <row r="204" spans="1:13" x14ac:dyDescent="0.25">
      <c r="A204" s="1">
        <v>280</v>
      </c>
      <c r="B204" s="1" t="s">
        <v>52</v>
      </c>
      <c r="C204" s="1" t="s">
        <v>16</v>
      </c>
      <c r="D204" s="1">
        <v>19941215</v>
      </c>
      <c r="E204" s="15">
        <v>5.83</v>
      </c>
      <c r="F204" s="15">
        <v>0.191</v>
      </c>
      <c r="G204" s="16">
        <v>3.3000000000000002E-2</v>
      </c>
      <c r="H204" s="17">
        <f t="shared" si="18"/>
        <v>33</v>
      </c>
      <c r="I204" s="1">
        <f t="shared" si="23"/>
        <v>29.498940249314231</v>
      </c>
      <c r="J204" s="1">
        <f t="shared" si="19"/>
        <v>3.5010597506857692</v>
      </c>
      <c r="K204" s="1">
        <f t="shared" si="20"/>
        <v>14.858970190862571</v>
      </c>
      <c r="L204" s="1">
        <f t="shared" si="21"/>
        <v>16.622496000000002</v>
      </c>
      <c r="M204" s="1">
        <f t="shared" si="22"/>
        <v>1.7635258091374304</v>
      </c>
    </row>
    <row r="205" spans="1:13" x14ac:dyDescent="0.25">
      <c r="A205" s="1">
        <v>281</v>
      </c>
      <c r="B205" s="1" t="s">
        <v>52</v>
      </c>
      <c r="C205" s="1" t="s">
        <v>16</v>
      </c>
      <c r="D205" s="1">
        <v>19950629</v>
      </c>
      <c r="E205" s="15">
        <v>17.03</v>
      </c>
      <c r="F205" s="15">
        <v>0.749</v>
      </c>
      <c r="G205" s="16">
        <v>4.3999999999999997E-2</v>
      </c>
      <c r="H205" s="17">
        <f t="shared" si="18"/>
        <v>44</v>
      </c>
      <c r="I205" s="1">
        <f t="shared" si="23"/>
        <v>68.095527008907297</v>
      </c>
      <c r="J205" s="1">
        <f t="shared" si="19"/>
        <v>24.095527008907297</v>
      </c>
      <c r="K205" s="1">
        <f t="shared" si="20"/>
        <v>100.19521367669013</v>
      </c>
      <c r="L205" s="1">
        <f t="shared" si="21"/>
        <v>64.741247999999999</v>
      </c>
      <c r="M205" s="1">
        <f t="shared" si="22"/>
        <v>35.453965676690132</v>
      </c>
    </row>
    <row r="206" spans="1:13" x14ac:dyDescent="0.25">
      <c r="A206" s="1">
        <v>282</v>
      </c>
      <c r="B206" s="1" t="s">
        <v>52</v>
      </c>
      <c r="C206" s="1" t="s">
        <v>16</v>
      </c>
      <c r="D206" s="1">
        <v>19950713</v>
      </c>
      <c r="E206" s="15">
        <v>7.3</v>
      </c>
      <c r="F206" s="15">
        <v>0.248</v>
      </c>
      <c r="G206" s="16">
        <v>3.4000000000000002E-2</v>
      </c>
      <c r="H206" s="17">
        <f t="shared" si="18"/>
        <v>34</v>
      </c>
      <c r="I206" s="1">
        <f t="shared" si="23"/>
        <v>35.157325844345117</v>
      </c>
      <c r="J206" s="1">
        <f t="shared" si="19"/>
        <v>1.1573258443451166</v>
      </c>
      <c r="K206" s="1">
        <f t="shared" si="20"/>
        <v>22.174428556545354</v>
      </c>
      <c r="L206" s="1">
        <f t="shared" si="21"/>
        <v>21.444480000000002</v>
      </c>
      <c r="M206" s="1">
        <f t="shared" si="22"/>
        <v>0.72994855654535229</v>
      </c>
    </row>
    <row r="207" spans="1:13" x14ac:dyDescent="0.25">
      <c r="A207" s="1">
        <v>283</v>
      </c>
      <c r="B207" s="1" t="s">
        <v>52</v>
      </c>
      <c r="C207" s="1" t="s">
        <v>16</v>
      </c>
      <c r="D207" s="1">
        <v>19950727</v>
      </c>
      <c r="E207" s="15">
        <v>33.29</v>
      </c>
      <c r="F207" s="15">
        <v>1.5149999999999999</v>
      </c>
      <c r="G207" s="16">
        <v>4.5999999999999999E-2</v>
      </c>
      <c r="H207" s="17">
        <f t="shared" si="18"/>
        <v>46</v>
      </c>
      <c r="I207" s="1">
        <f t="shared" si="23"/>
        <v>114.89267996215102</v>
      </c>
      <c r="J207" s="1">
        <f t="shared" si="19"/>
        <v>68.892679962151021</v>
      </c>
      <c r="K207" s="1">
        <f t="shared" si="20"/>
        <v>330.46076009721668</v>
      </c>
      <c r="L207" s="1">
        <f t="shared" si="21"/>
        <v>132.30777599999999</v>
      </c>
      <c r="M207" s="1">
        <f t="shared" si="22"/>
        <v>198.15298409721669</v>
      </c>
    </row>
    <row r="208" spans="1:13" x14ac:dyDescent="0.25">
      <c r="A208" s="1">
        <v>284</v>
      </c>
      <c r="B208" s="1" t="s">
        <v>52</v>
      </c>
      <c r="C208" s="1" t="s">
        <v>16</v>
      </c>
      <c r="D208" s="1">
        <v>19950817</v>
      </c>
      <c r="E208" s="15">
        <v>11.75</v>
      </c>
      <c r="F208" s="15">
        <v>0.312</v>
      </c>
      <c r="G208" s="16">
        <v>2.7E-2</v>
      </c>
      <c r="H208" s="17">
        <f t="shared" si="18"/>
        <v>27</v>
      </c>
      <c r="I208" s="1">
        <f t="shared" si="23"/>
        <v>50.972534111481131</v>
      </c>
      <c r="J208" s="1">
        <f t="shared" si="19"/>
        <v>23.972534111481131</v>
      </c>
      <c r="K208" s="1">
        <f t="shared" si="20"/>
        <v>51.74731662997565</v>
      </c>
      <c r="L208" s="1">
        <f t="shared" si="21"/>
        <v>27.410400000000003</v>
      </c>
      <c r="M208" s="1">
        <f t="shared" si="22"/>
        <v>24.336916629975647</v>
      </c>
    </row>
    <row r="209" spans="1:13" x14ac:dyDescent="0.25">
      <c r="A209" s="1">
        <v>285</v>
      </c>
      <c r="B209" s="1" t="s">
        <v>52</v>
      </c>
      <c r="C209" s="1" t="s">
        <v>16</v>
      </c>
      <c r="D209" s="1">
        <v>19950831</v>
      </c>
      <c r="E209" s="15">
        <v>9.92</v>
      </c>
      <c r="F209" s="15">
        <v>0.28000000000000003</v>
      </c>
      <c r="G209" s="16">
        <v>2.8000000000000001E-2</v>
      </c>
      <c r="H209" s="17">
        <f t="shared" si="18"/>
        <v>28</v>
      </c>
      <c r="I209" s="1">
        <f t="shared" si="23"/>
        <v>44.663873316888164</v>
      </c>
      <c r="J209" s="1">
        <f t="shared" si="19"/>
        <v>16.663873316888164</v>
      </c>
      <c r="K209" s="1">
        <f t="shared" si="20"/>
        <v>38.280869853425045</v>
      </c>
      <c r="L209" s="1">
        <f t="shared" si="21"/>
        <v>23.998463999999998</v>
      </c>
      <c r="M209" s="1">
        <f t="shared" si="22"/>
        <v>14.282405853425047</v>
      </c>
    </row>
    <row r="210" spans="1:13" x14ac:dyDescent="0.25">
      <c r="A210" s="1">
        <v>286</v>
      </c>
      <c r="B210" s="1" t="s">
        <v>52</v>
      </c>
      <c r="C210" s="1" t="s">
        <v>16</v>
      </c>
      <c r="D210" s="1">
        <v>19950914</v>
      </c>
      <c r="E210" s="15">
        <v>14.36</v>
      </c>
      <c r="F210" s="15">
        <v>0.97399999999999998</v>
      </c>
      <c r="G210" s="16">
        <v>6.8000000000000005E-2</v>
      </c>
      <c r="H210" s="17">
        <f t="shared" si="18"/>
        <v>68</v>
      </c>
      <c r="I210" s="1">
        <f t="shared" si="23"/>
        <v>59.610394910577561</v>
      </c>
      <c r="J210" s="1">
        <f t="shared" si="19"/>
        <v>8.3896050894224388</v>
      </c>
      <c r="K210" s="1">
        <f t="shared" si="20"/>
        <v>73.958855407133228</v>
      </c>
      <c r="L210" s="1">
        <f t="shared" si="21"/>
        <v>84.367872000000006</v>
      </c>
      <c r="M210" s="1">
        <f t="shared" si="22"/>
        <v>10.409016592866777</v>
      </c>
    </row>
    <row r="211" spans="1:13" x14ac:dyDescent="0.25">
      <c r="A211" s="1">
        <v>287</v>
      </c>
      <c r="B211" s="1" t="s">
        <v>52</v>
      </c>
      <c r="C211" s="1" t="s">
        <v>16</v>
      </c>
      <c r="D211" s="1">
        <v>19950926</v>
      </c>
      <c r="E211" s="15">
        <v>9.92</v>
      </c>
      <c r="F211" s="15">
        <v>0.36699999999999999</v>
      </c>
      <c r="G211" s="16">
        <v>3.6999999999999998E-2</v>
      </c>
      <c r="H211" s="17">
        <f t="shared" si="18"/>
        <v>37</v>
      </c>
      <c r="I211" s="1">
        <f t="shared" si="23"/>
        <v>44.663873316888164</v>
      </c>
      <c r="J211" s="1">
        <f t="shared" si="19"/>
        <v>7.6638733168881643</v>
      </c>
      <c r="K211" s="1">
        <f t="shared" si="20"/>
        <v>38.280869853425045</v>
      </c>
      <c r="L211" s="1">
        <f t="shared" si="21"/>
        <v>31.712256</v>
      </c>
      <c r="M211" s="1">
        <f t="shared" si="22"/>
        <v>6.5686138534250453</v>
      </c>
    </row>
    <row r="212" spans="1:13" x14ac:dyDescent="0.25">
      <c r="A212" s="1">
        <v>288</v>
      </c>
      <c r="B212" s="1" t="s">
        <v>52</v>
      </c>
      <c r="C212" s="1" t="s">
        <v>16</v>
      </c>
      <c r="D212" s="1">
        <v>19951012</v>
      </c>
      <c r="E212" s="15">
        <v>9.23</v>
      </c>
      <c r="F212" s="15">
        <v>0.24</v>
      </c>
      <c r="G212" s="16">
        <v>2.5999999999999999E-2</v>
      </c>
      <c r="H212" s="17">
        <f t="shared" si="18"/>
        <v>26</v>
      </c>
      <c r="I212" s="1">
        <f t="shared" si="23"/>
        <v>42.220374531328062</v>
      </c>
      <c r="J212" s="1">
        <f t="shared" si="19"/>
        <v>16.220374531328062</v>
      </c>
      <c r="K212" s="1">
        <f t="shared" si="20"/>
        <v>33.669566518247258</v>
      </c>
      <c r="L212" s="1">
        <f t="shared" si="21"/>
        <v>20.734272000000001</v>
      </c>
      <c r="M212" s="1">
        <f t="shared" si="22"/>
        <v>12.935294518247257</v>
      </c>
    </row>
    <row r="213" spans="1:13" x14ac:dyDescent="0.25">
      <c r="A213" s="1">
        <v>289</v>
      </c>
      <c r="B213" s="1" t="s">
        <v>52</v>
      </c>
      <c r="C213" s="1" t="s">
        <v>16</v>
      </c>
      <c r="D213" s="1">
        <v>19951027</v>
      </c>
      <c r="E213" s="15">
        <v>8.0299999999999994</v>
      </c>
      <c r="F213" s="15">
        <v>0.29599999999999999</v>
      </c>
      <c r="G213" s="16">
        <v>3.6999999999999998E-2</v>
      </c>
      <c r="H213" s="17">
        <f t="shared" si="18"/>
        <v>37</v>
      </c>
      <c r="I213" s="1">
        <f t="shared" si="23"/>
        <v>37.872038807948378</v>
      </c>
      <c r="J213" s="1">
        <f t="shared" si="19"/>
        <v>0.87203880794837829</v>
      </c>
      <c r="K213" s="1">
        <f t="shared" si="20"/>
        <v>26.275317548644122</v>
      </c>
      <c r="L213" s="1">
        <f t="shared" si="21"/>
        <v>25.670303999999998</v>
      </c>
      <c r="M213" s="1">
        <f t="shared" si="22"/>
        <v>0.60501354864412349</v>
      </c>
    </row>
    <row r="214" spans="1:13" x14ac:dyDescent="0.25">
      <c r="A214" s="1">
        <v>290</v>
      </c>
      <c r="B214" s="1" t="s">
        <v>52</v>
      </c>
      <c r="C214" s="1" t="s">
        <v>16</v>
      </c>
      <c r="D214" s="1">
        <v>19951109</v>
      </c>
      <c r="E214" s="15">
        <v>11.06</v>
      </c>
      <c r="F214" s="15">
        <v>0.373</v>
      </c>
      <c r="G214" s="16">
        <v>3.3000000000000002E-2</v>
      </c>
      <c r="H214" s="17">
        <f t="shared" si="18"/>
        <v>33</v>
      </c>
      <c r="I214" s="1">
        <f t="shared" si="23"/>
        <v>48.621144233118855</v>
      </c>
      <c r="J214" s="1">
        <f t="shared" si="19"/>
        <v>15.621144233118855</v>
      </c>
      <c r="K214" s="1">
        <f t="shared" si="20"/>
        <v>46.461587490860659</v>
      </c>
      <c r="L214" s="1">
        <f t="shared" si="21"/>
        <v>31.534272000000001</v>
      </c>
      <c r="M214" s="1">
        <f t="shared" si="22"/>
        <v>14.927315490860657</v>
      </c>
    </row>
    <row r="215" spans="1:13" x14ac:dyDescent="0.25">
      <c r="A215" s="1">
        <v>291</v>
      </c>
      <c r="B215" s="1" t="s">
        <v>52</v>
      </c>
      <c r="C215" s="1" t="s">
        <v>16</v>
      </c>
      <c r="D215" s="1">
        <v>19951123</v>
      </c>
      <c r="E215" s="15">
        <v>19.14</v>
      </c>
      <c r="F215" s="15">
        <v>0.57599999999999996</v>
      </c>
      <c r="G215" s="16">
        <v>0.03</v>
      </c>
      <c r="H215" s="17">
        <f t="shared" si="18"/>
        <v>30</v>
      </c>
      <c r="I215" s="1">
        <f t="shared" si="23"/>
        <v>74.594388643112893</v>
      </c>
      <c r="J215" s="1">
        <f t="shared" si="19"/>
        <v>44.594388643112893</v>
      </c>
      <c r="K215" s="1">
        <f t="shared" si="20"/>
        <v>123.35644212156123</v>
      </c>
      <c r="L215" s="1">
        <f t="shared" si="21"/>
        <v>49.610880000000002</v>
      </c>
      <c r="M215" s="1">
        <f t="shared" si="22"/>
        <v>73.745562121561221</v>
      </c>
    </row>
    <row r="216" spans="1:13" x14ac:dyDescent="0.25">
      <c r="A216" s="1">
        <v>292</v>
      </c>
      <c r="B216" s="1" t="s">
        <v>52</v>
      </c>
      <c r="C216" s="1" t="s">
        <v>16</v>
      </c>
      <c r="D216" s="1">
        <v>19951212</v>
      </c>
      <c r="E216" s="15">
        <v>11.79</v>
      </c>
      <c r="F216" s="15">
        <v>0.34200000000000003</v>
      </c>
      <c r="G216" s="16">
        <v>2.9000000000000001E-2</v>
      </c>
      <c r="H216" s="17">
        <f t="shared" si="18"/>
        <v>29</v>
      </c>
      <c r="I216" s="1">
        <f t="shared" si="23"/>
        <v>51.107901319276714</v>
      </c>
      <c r="J216" s="1">
        <f t="shared" si="19"/>
        <v>22.107901319276714</v>
      </c>
      <c r="K216" s="1">
        <f t="shared" si="20"/>
        <v>52.061370326289136</v>
      </c>
      <c r="L216" s="1">
        <f t="shared" si="21"/>
        <v>29.541024</v>
      </c>
      <c r="M216" s="1">
        <f t="shared" si="22"/>
        <v>22.520346326289136</v>
      </c>
    </row>
    <row r="217" spans="1:13" x14ac:dyDescent="0.25">
      <c r="A217" s="1">
        <v>293</v>
      </c>
      <c r="B217" s="1" t="s">
        <v>52</v>
      </c>
      <c r="C217" s="1" t="s">
        <v>16</v>
      </c>
      <c r="D217" s="1">
        <v>19951221</v>
      </c>
      <c r="E217" s="15">
        <v>14.41</v>
      </c>
      <c r="F217" s="15">
        <v>0.47199999999999998</v>
      </c>
      <c r="G217" s="16">
        <v>3.3000000000000002E-2</v>
      </c>
      <c r="H217" s="17">
        <f t="shared" si="18"/>
        <v>33</v>
      </c>
      <c r="I217" s="1">
        <f t="shared" si="23"/>
        <v>59.772310621509789</v>
      </c>
      <c r="J217" s="1">
        <f t="shared" si="19"/>
        <v>26.772310621509789</v>
      </c>
      <c r="K217" s="1">
        <f t="shared" si="20"/>
        <v>74.417961259234616</v>
      </c>
      <c r="L217" s="1">
        <f t="shared" si="21"/>
        <v>41.085791999999998</v>
      </c>
      <c r="M217" s="1">
        <f t="shared" si="22"/>
        <v>33.332169259234618</v>
      </c>
    </row>
    <row r="218" spans="1:13" x14ac:dyDescent="0.25">
      <c r="A218" s="1">
        <v>294</v>
      </c>
      <c r="B218" s="1" t="s">
        <v>52</v>
      </c>
      <c r="C218" s="1" t="s">
        <v>16</v>
      </c>
      <c r="D218" s="1">
        <v>19960131</v>
      </c>
      <c r="E218" s="15">
        <v>7.17</v>
      </c>
      <c r="F218" s="15">
        <v>0.23</v>
      </c>
      <c r="G218" s="16">
        <v>3.2000000000000001E-2</v>
      </c>
      <c r="H218" s="17">
        <f t="shared" si="18"/>
        <v>32</v>
      </c>
      <c r="I218" s="1">
        <f t="shared" si="23"/>
        <v>34.667763338054264</v>
      </c>
      <c r="J218" s="1">
        <f t="shared" si="19"/>
        <v>2.6677633380542645</v>
      </c>
      <c r="K218" s="1">
        <f t="shared" si="20"/>
        <v>21.476263374764564</v>
      </c>
      <c r="L218" s="1">
        <f t="shared" si="21"/>
        <v>19.823616000000001</v>
      </c>
      <c r="M218" s="1">
        <f t="shared" si="22"/>
        <v>1.6526473747645625</v>
      </c>
    </row>
    <row r="219" spans="1:13" x14ac:dyDescent="0.25">
      <c r="A219" s="1">
        <v>295</v>
      </c>
      <c r="B219" s="1" t="s">
        <v>52</v>
      </c>
      <c r="C219" s="1" t="s">
        <v>16</v>
      </c>
      <c r="D219" s="1">
        <v>19960215</v>
      </c>
      <c r="E219" s="15">
        <v>6.12</v>
      </c>
      <c r="F219" s="15">
        <v>0.18</v>
      </c>
      <c r="G219" s="16">
        <v>2.9000000000000001E-2</v>
      </c>
      <c r="H219" s="17">
        <f t="shared" si="18"/>
        <v>29</v>
      </c>
      <c r="I219" s="1">
        <f t="shared" si="23"/>
        <v>30.637934538999748</v>
      </c>
      <c r="J219" s="1">
        <f t="shared" si="19"/>
        <v>1.6379345389997475</v>
      </c>
      <c r="K219" s="1">
        <f t="shared" si="20"/>
        <v>16.20035937031782</v>
      </c>
      <c r="L219" s="1">
        <f t="shared" si="21"/>
        <v>15.334272000000002</v>
      </c>
      <c r="M219" s="1">
        <f t="shared" si="22"/>
        <v>0.86608737031781757</v>
      </c>
    </row>
    <row r="220" spans="1:13" x14ac:dyDescent="0.25">
      <c r="A220" s="1">
        <v>296</v>
      </c>
      <c r="B220" s="1" t="s">
        <v>52</v>
      </c>
      <c r="C220" s="1" t="s">
        <v>16</v>
      </c>
      <c r="D220" s="1">
        <v>19960229</v>
      </c>
      <c r="E220" s="15">
        <v>9.74</v>
      </c>
      <c r="F220" s="15">
        <v>0.501</v>
      </c>
      <c r="G220" s="16">
        <v>5.0999999999999997E-2</v>
      </c>
      <c r="H220" s="17">
        <f t="shared" si="18"/>
        <v>51</v>
      </c>
      <c r="I220" s="1">
        <f t="shared" si="23"/>
        <v>44.030141790719263</v>
      </c>
      <c r="J220" s="1">
        <f t="shared" si="19"/>
        <v>6.9698582092807371</v>
      </c>
      <c r="K220" s="1">
        <f t="shared" si="20"/>
        <v>37.052949401994724</v>
      </c>
      <c r="L220" s="1">
        <f t="shared" si="21"/>
        <v>42.918336000000004</v>
      </c>
      <c r="M220" s="1">
        <f t="shared" si="22"/>
        <v>5.86538659800528</v>
      </c>
    </row>
    <row r="221" spans="1:13" x14ac:dyDescent="0.25">
      <c r="A221" s="1">
        <v>297</v>
      </c>
      <c r="B221" s="1" t="s">
        <v>52</v>
      </c>
      <c r="C221" s="1" t="s">
        <v>16</v>
      </c>
      <c r="D221" s="1">
        <v>19960314</v>
      </c>
      <c r="E221" s="15">
        <v>10.09</v>
      </c>
      <c r="F221" s="15">
        <v>0.32700000000000001</v>
      </c>
      <c r="G221" s="16">
        <v>3.2000000000000001E-2</v>
      </c>
      <c r="H221" s="17">
        <f t="shared" si="18"/>
        <v>32</v>
      </c>
      <c r="I221" s="1">
        <f t="shared" si="23"/>
        <v>45.26008239133742</v>
      </c>
      <c r="J221" s="1">
        <f t="shared" si="19"/>
        <v>13.26008239133742</v>
      </c>
      <c r="K221" s="1">
        <f t="shared" si="20"/>
        <v>39.456653586790573</v>
      </c>
      <c r="L221" s="1">
        <f t="shared" si="21"/>
        <v>27.896832</v>
      </c>
      <c r="M221" s="1">
        <f t="shared" si="22"/>
        <v>11.559821586790573</v>
      </c>
    </row>
    <row r="222" spans="1:13" x14ac:dyDescent="0.25">
      <c r="A222" s="1">
        <v>298</v>
      </c>
      <c r="B222" s="1" t="s">
        <v>52</v>
      </c>
      <c r="C222" s="1" t="s">
        <v>16</v>
      </c>
      <c r="D222" s="1">
        <v>19960330</v>
      </c>
      <c r="E222" s="15">
        <v>19.27</v>
      </c>
      <c r="F222" s="15">
        <v>0.72199999999999998</v>
      </c>
      <c r="G222" s="16">
        <v>3.6999999999999998E-2</v>
      </c>
      <c r="H222" s="17">
        <f t="shared" si="18"/>
        <v>37</v>
      </c>
      <c r="I222" s="1">
        <f t="shared" si="23"/>
        <v>74.989483818444384</v>
      </c>
      <c r="J222" s="1">
        <f t="shared" si="19"/>
        <v>37.989483818444384</v>
      </c>
      <c r="K222" s="1">
        <f t="shared" si="20"/>
        <v>124.85209131487498</v>
      </c>
      <c r="L222" s="1">
        <f t="shared" si="21"/>
        <v>61.602336000000001</v>
      </c>
      <c r="M222" s="1">
        <f t="shared" si="22"/>
        <v>63.249755314874982</v>
      </c>
    </row>
    <row r="223" spans="1:13" x14ac:dyDescent="0.25">
      <c r="A223" s="1">
        <v>299</v>
      </c>
      <c r="B223" s="1" t="s">
        <v>52</v>
      </c>
      <c r="C223" s="1" t="s">
        <v>16</v>
      </c>
      <c r="D223" s="1">
        <v>19960417</v>
      </c>
      <c r="E223" s="15">
        <v>10.28</v>
      </c>
      <c r="F223" s="15">
        <v>0.315</v>
      </c>
      <c r="G223" s="16">
        <v>3.1E-2</v>
      </c>
      <c r="H223" s="17">
        <f t="shared" si="18"/>
        <v>31</v>
      </c>
      <c r="I223" s="1">
        <f t="shared" si="23"/>
        <v>45.923830015344677</v>
      </c>
      <c r="J223" s="1">
        <f t="shared" si="19"/>
        <v>14.923830015344677</v>
      </c>
      <c r="K223" s="1">
        <f t="shared" si="20"/>
        <v>40.789178428989018</v>
      </c>
      <c r="L223" s="1">
        <f t="shared" si="21"/>
        <v>27.533952000000003</v>
      </c>
      <c r="M223" s="1">
        <f t="shared" si="22"/>
        <v>13.255226428989015</v>
      </c>
    </row>
    <row r="224" spans="1:13" x14ac:dyDescent="0.25">
      <c r="A224" s="1">
        <v>300</v>
      </c>
      <c r="B224" s="1" t="s">
        <v>52</v>
      </c>
      <c r="C224" s="1" t="s">
        <v>16</v>
      </c>
      <c r="D224" s="1">
        <v>19960429</v>
      </c>
      <c r="E224" s="15">
        <v>11.61</v>
      </c>
      <c r="F224" s="15">
        <v>0.39500000000000002</v>
      </c>
      <c r="G224" s="16">
        <v>3.4000000000000002E-2</v>
      </c>
      <c r="H224" s="17">
        <f t="shared" si="18"/>
        <v>34</v>
      </c>
      <c r="I224" s="1">
        <f t="shared" si="23"/>
        <v>50.497948880945444</v>
      </c>
      <c r="J224" s="1">
        <f t="shared" si="19"/>
        <v>16.497948880945444</v>
      </c>
      <c r="K224" s="1">
        <f t="shared" si="20"/>
        <v>50.654694514271903</v>
      </c>
      <c r="L224" s="1">
        <f t="shared" si="21"/>
        <v>34.105536000000001</v>
      </c>
      <c r="M224" s="1">
        <f t="shared" si="22"/>
        <v>16.549158514271902</v>
      </c>
    </row>
    <row r="225" spans="1:13" x14ac:dyDescent="0.25">
      <c r="A225" s="1">
        <v>301</v>
      </c>
      <c r="B225" s="1" t="s">
        <v>52</v>
      </c>
      <c r="C225" s="1" t="s">
        <v>16</v>
      </c>
      <c r="D225" s="1">
        <v>19960514</v>
      </c>
      <c r="E225" s="15">
        <v>18.61</v>
      </c>
      <c r="F225" s="15">
        <v>0.6</v>
      </c>
      <c r="G225" s="16">
        <v>3.2000000000000001E-2</v>
      </c>
      <c r="H225" s="17">
        <f t="shared" si="18"/>
        <v>32</v>
      </c>
      <c r="I225" s="1">
        <f t="shared" si="23"/>
        <v>72.977460018784996</v>
      </c>
      <c r="J225" s="1">
        <f t="shared" si="19"/>
        <v>40.977460018784996</v>
      </c>
      <c r="K225" s="1">
        <f t="shared" si="20"/>
        <v>117.34074987404446</v>
      </c>
      <c r="L225" s="1">
        <f t="shared" si="21"/>
        <v>51.452928</v>
      </c>
      <c r="M225" s="1">
        <f t="shared" si="22"/>
        <v>65.887821874044462</v>
      </c>
    </row>
    <row r="226" spans="1:13" x14ac:dyDescent="0.25">
      <c r="A226" s="1">
        <v>302</v>
      </c>
      <c r="B226" s="1" t="s">
        <v>52</v>
      </c>
      <c r="C226" s="1" t="s">
        <v>16</v>
      </c>
      <c r="D226" s="1">
        <v>19960531</v>
      </c>
      <c r="E226" s="15">
        <v>28.86</v>
      </c>
      <c r="F226" s="15">
        <v>2.4870000000000001</v>
      </c>
      <c r="G226" s="16">
        <v>8.5999999999999993E-2</v>
      </c>
      <c r="H226" s="17">
        <f t="shared" si="18"/>
        <v>86</v>
      </c>
      <c r="I226" s="1">
        <f t="shared" si="23"/>
        <v>102.77652450501783</v>
      </c>
      <c r="J226" s="1">
        <f t="shared" si="19"/>
        <v>16.776524505017832</v>
      </c>
      <c r="K226" s="1">
        <f t="shared" si="20"/>
        <v>256.27367495935999</v>
      </c>
      <c r="L226" s="1">
        <f t="shared" si="21"/>
        <v>214.44134400000002</v>
      </c>
      <c r="M226" s="1">
        <f t="shared" si="22"/>
        <v>41.832330959359979</v>
      </c>
    </row>
    <row r="227" spans="1:13" x14ac:dyDescent="0.25">
      <c r="A227" s="1">
        <v>303</v>
      </c>
      <c r="B227" s="1" t="s">
        <v>52</v>
      </c>
      <c r="C227" s="1" t="s">
        <v>16</v>
      </c>
      <c r="D227" s="1">
        <v>19960619</v>
      </c>
      <c r="E227" s="15">
        <v>10.55</v>
      </c>
      <c r="F227" s="15">
        <v>0.81100000000000005</v>
      </c>
      <c r="G227" s="16">
        <v>7.6999999999999999E-2</v>
      </c>
      <c r="H227" s="17">
        <f t="shared" si="18"/>
        <v>77</v>
      </c>
      <c r="I227" s="1">
        <f t="shared" si="23"/>
        <v>46.862439588970666</v>
      </c>
      <c r="J227" s="1">
        <f t="shared" si="19"/>
        <v>30.137560411029334</v>
      </c>
      <c r="K227" s="1">
        <f t="shared" si="20"/>
        <v>42.716050934138551</v>
      </c>
      <c r="L227" s="1">
        <f t="shared" si="21"/>
        <v>70.18704000000001</v>
      </c>
      <c r="M227" s="1">
        <f t="shared" si="22"/>
        <v>27.47098906586146</v>
      </c>
    </row>
    <row r="228" spans="1:13" x14ac:dyDescent="0.25">
      <c r="A228" s="1">
        <v>304</v>
      </c>
      <c r="B228" s="1" t="s">
        <v>52</v>
      </c>
      <c r="C228" s="1" t="s">
        <v>16</v>
      </c>
      <c r="D228" s="1">
        <v>19960627</v>
      </c>
      <c r="E228" s="15">
        <v>16.16</v>
      </c>
      <c r="F228" s="15">
        <v>1.8939999999999999</v>
      </c>
      <c r="G228" s="16">
        <v>0.11700000000000001</v>
      </c>
      <c r="H228" s="17">
        <f t="shared" si="18"/>
        <v>117</v>
      </c>
      <c r="I228" s="1">
        <f t="shared" si="23"/>
        <v>65.365156999436692</v>
      </c>
      <c r="J228" s="1">
        <f t="shared" si="19"/>
        <v>51.634843000563308</v>
      </c>
      <c r="K228" s="1">
        <f t="shared" si="20"/>
        <v>91.264400966381501</v>
      </c>
      <c r="L228" s="1">
        <f t="shared" si="21"/>
        <v>163.35820800000002</v>
      </c>
      <c r="M228" s="1">
        <f t="shared" si="22"/>
        <v>72.093807033618518</v>
      </c>
    </row>
    <row r="229" spans="1:13" x14ac:dyDescent="0.25">
      <c r="A229" s="1">
        <v>305</v>
      </c>
      <c r="B229" s="1" t="s">
        <v>52</v>
      </c>
      <c r="C229" s="1" t="s">
        <v>16</v>
      </c>
      <c r="D229" s="1">
        <v>19960718</v>
      </c>
      <c r="E229" s="15">
        <v>7.7</v>
      </c>
      <c r="F229" s="15">
        <v>0.255</v>
      </c>
      <c r="G229" s="16">
        <v>3.3000000000000002E-2</v>
      </c>
      <c r="H229" s="17">
        <f t="shared" si="18"/>
        <v>33</v>
      </c>
      <c r="I229" s="1">
        <f t="shared" si="23"/>
        <v>36.651861433883646</v>
      </c>
      <c r="J229" s="1">
        <f t="shared" si="19"/>
        <v>3.6518614338836457</v>
      </c>
      <c r="K229" s="1">
        <f t="shared" si="20"/>
        <v>24.383750374734113</v>
      </c>
      <c r="L229" s="1">
        <f t="shared" si="21"/>
        <v>21.954239999999999</v>
      </c>
      <c r="M229" s="1">
        <f t="shared" si="22"/>
        <v>2.4295103747341145</v>
      </c>
    </row>
    <row r="230" spans="1:13" x14ac:dyDescent="0.25">
      <c r="A230" s="1">
        <v>306</v>
      </c>
      <c r="B230" s="1" t="s">
        <v>52</v>
      </c>
      <c r="C230" s="1" t="s">
        <v>16</v>
      </c>
      <c r="D230" s="1">
        <v>19960725</v>
      </c>
      <c r="E230" s="15">
        <v>7.73</v>
      </c>
      <c r="F230" s="15">
        <v>0.24099999999999999</v>
      </c>
      <c r="G230" s="16">
        <v>3.1E-2</v>
      </c>
      <c r="H230" s="17">
        <f t="shared" si="18"/>
        <v>31</v>
      </c>
      <c r="I230" s="1">
        <f t="shared" si="23"/>
        <v>36.763254534455108</v>
      </c>
      <c r="J230" s="1">
        <f t="shared" si="19"/>
        <v>5.7632545344551076</v>
      </c>
      <c r="K230" s="1">
        <f t="shared" si="20"/>
        <v>24.553148332435605</v>
      </c>
      <c r="L230" s="1">
        <f t="shared" si="21"/>
        <v>20.704032000000005</v>
      </c>
      <c r="M230" s="1">
        <f t="shared" si="22"/>
        <v>3.8491163324355995</v>
      </c>
    </row>
    <row r="231" spans="1:13" x14ac:dyDescent="0.25">
      <c r="A231" s="1">
        <v>307</v>
      </c>
      <c r="B231" s="1" t="s">
        <v>52</v>
      </c>
      <c r="C231" s="1" t="s">
        <v>16</v>
      </c>
      <c r="D231" s="1">
        <v>19960807</v>
      </c>
      <c r="E231" s="15">
        <v>6.4</v>
      </c>
      <c r="F231" s="15">
        <v>0.217</v>
      </c>
      <c r="G231" s="16">
        <v>3.4000000000000002E-2</v>
      </c>
      <c r="H231" s="17">
        <f t="shared" si="18"/>
        <v>34</v>
      </c>
      <c r="I231" s="1">
        <f t="shared" si="23"/>
        <v>31.726453353841691</v>
      </c>
      <c r="J231" s="1">
        <f t="shared" si="19"/>
        <v>2.2735466461583087</v>
      </c>
      <c r="K231" s="1">
        <f t="shared" si="20"/>
        <v>17.543459646540303</v>
      </c>
      <c r="L231" s="1">
        <f t="shared" si="21"/>
        <v>18.800640000000001</v>
      </c>
      <c r="M231" s="1">
        <f t="shared" si="22"/>
        <v>1.2571803534596988</v>
      </c>
    </row>
    <row r="232" spans="1:13" x14ac:dyDescent="0.25">
      <c r="A232" s="1">
        <v>308</v>
      </c>
      <c r="B232" s="1" t="s">
        <v>52</v>
      </c>
      <c r="C232" s="1" t="s">
        <v>16</v>
      </c>
      <c r="D232" s="1">
        <v>19960829</v>
      </c>
      <c r="E232" s="15">
        <v>7.56</v>
      </c>
      <c r="F232" s="15">
        <v>0.21199999999999999</v>
      </c>
      <c r="G232" s="16">
        <v>2.8000000000000001E-2</v>
      </c>
      <c r="H232" s="17">
        <f t="shared" si="18"/>
        <v>28</v>
      </c>
      <c r="I232" s="1">
        <f t="shared" si="23"/>
        <v>36.130758865561589</v>
      </c>
      <c r="J232" s="1">
        <f t="shared" si="19"/>
        <v>8.1307588655615888</v>
      </c>
      <c r="K232" s="1">
        <f t="shared" si="20"/>
        <v>23.600033598842984</v>
      </c>
      <c r="L232" s="1">
        <f t="shared" si="21"/>
        <v>18.289151999999998</v>
      </c>
      <c r="M232" s="1">
        <f t="shared" si="22"/>
        <v>5.3108815988429861</v>
      </c>
    </row>
    <row r="233" spans="1:13" x14ac:dyDescent="0.25">
      <c r="A233" s="1">
        <v>309</v>
      </c>
      <c r="B233" s="1" t="s">
        <v>52</v>
      </c>
      <c r="C233" s="1" t="s">
        <v>16</v>
      </c>
      <c r="D233" s="1">
        <v>19960912</v>
      </c>
      <c r="E233" s="15">
        <v>5.74</v>
      </c>
      <c r="F233" s="15">
        <v>0.23599999999999999</v>
      </c>
      <c r="G233" s="16">
        <v>4.1000000000000002E-2</v>
      </c>
      <c r="H233" s="17">
        <f t="shared" si="18"/>
        <v>41</v>
      </c>
      <c r="I233" s="1">
        <f t="shared" si="23"/>
        <v>29.142950249171331</v>
      </c>
      <c r="J233" s="1">
        <f t="shared" si="19"/>
        <v>11.857049750828669</v>
      </c>
      <c r="K233" s="1">
        <f t="shared" si="20"/>
        <v>14.453038174773033</v>
      </c>
      <c r="L233" s="1">
        <f t="shared" si="21"/>
        <v>20.333376000000001</v>
      </c>
      <c r="M233" s="1">
        <f t="shared" si="22"/>
        <v>5.8803378252269685</v>
      </c>
    </row>
    <row r="234" spans="1:13" x14ac:dyDescent="0.25">
      <c r="A234" s="1">
        <v>310</v>
      </c>
      <c r="B234" s="1" t="s">
        <v>52</v>
      </c>
      <c r="C234" s="1" t="s">
        <v>16</v>
      </c>
      <c r="D234" s="1">
        <v>19960928</v>
      </c>
      <c r="E234" s="15">
        <v>8.94</v>
      </c>
      <c r="F234" s="15">
        <v>0.16400000000000001</v>
      </c>
      <c r="G234" s="16">
        <v>1.7999999999999999E-2</v>
      </c>
      <c r="H234" s="17">
        <f t="shared" si="18"/>
        <v>18</v>
      </c>
      <c r="I234" s="1">
        <f t="shared" si="23"/>
        <v>41.181529621057543</v>
      </c>
      <c r="J234" s="1">
        <f t="shared" si="19"/>
        <v>23.181529621057543</v>
      </c>
      <c r="K234" s="1">
        <f t="shared" si="20"/>
        <v>31.809272383778783</v>
      </c>
      <c r="L234" s="1">
        <f t="shared" si="21"/>
        <v>13.903488000000001</v>
      </c>
      <c r="M234" s="1">
        <f t="shared" si="22"/>
        <v>17.90578438377878</v>
      </c>
    </row>
    <row r="235" spans="1:13" x14ac:dyDescent="0.25">
      <c r="A235" s="1">
        <v>311</v>
      </c>
      <c r="B235" s="1" t="s">
        <v>52</v>
      </c>
      <c r="C235" s="1" t="s">
        <v>16</v>
      </c>
      <c r="D235" s="1">
        <v>19961010</v>
      </c>
      <c r="E235" s="15">
        <v>6.41</v>
      </c>
      <c r="F235" s="15">
        <v>0.191</v>
      </c>
      <c r="G235" s="16">
        <v>0.03</v>
      </c>
      <c r="H235" s="17">
        <f t="shared" si="18"/>
        <v>30</v>
      </c>
      <c r="I235" s="1">
        <f t="shared" si="23"/>
        <v>31.765133164969281</v>
      </c>
      <c r="J235" s="1">
        <f t="shared" si="19"/>
        <v>1.7651331649692814</v>
      </c>
      <c r="K235" s="1">
        <f t="shared" si="20"/>
        <v>17.592293109955946</v>
      </c>
      <c r="L235" s="1">
        <f t="shared" si="21"/>
        <v>16.614720000000002</v>
      </c>
      <c r="M235" s="1">
        <f t="shared" si="22"/>
        <v>0.97757310995594437</v>
      </c>
    </row>
    <row r="236" spans="1:13" x14ac:dyDescent="0.25">
      <c r="A236" s="1">
        <v>312</v>
      </c>
      <c r="B236" s="1" t="s">
        <v>52</v>
      </c>
      <c r="C236" s="1" t="s">
        <v>16</v>
      </c>
      <c r="D236" s="1">
        <v>19961030</v>
      </c>
      <c r="E236" s="15">
        <v>8.64</v>
      </c>
      <c r="F236" s="15">
        <v>0.26800000000000002</v>
      </c>
      <c r="G236" s="16">
        <v>3.1E-2</v>
      </c>
      <c r="H236" s="17">
        <f t="shared" si="18"/>
        <v>31</v>
      </c>
      <c r="I236" s="1">
        <f t="shared" si="23"/>
        <v>40.099042150065422</v>
      </c>
      <c r="J236" s="1">
        <f t="shared" si="19"/>
        <v>9.0990421500654222</v>
      </c>
      <c r="K236" s="1">
        <f t="shared" si="20"/>
        <v>29.933774568855238</v>
      </c>
      <c r="L236" s="1">
        <f t="shared" si="21"/>
        <v>23.141376000000005</v>
      </c>
      <c r="M236" s="1">
        <f t="shared" si="22"/>
        <v>6.7923985688552335</v>
      </c>
    </row>
    <row r="237" spans="1:13" x14ac:dyDescent="0.25">
      <c r="A237" s="1">
        <v>313</v>
      </c>
      <c r="B237" s="1" t="s">
        <v>52</v>
      </c>
      <c r="C237" s="1" t="s">
        <v>16</v>
      </c>
      <c r="D237" s="1">
        <v>19961128</v>
      </c>
      <c r="E237" s="15">
        <v>6.87</v>
      </c>
      <c r="F237" s="15">
        <v>0.16</v>
      </c>
      <c r="G237" s="16">
        <v>2.3E-2</v>
      </c>
      <c r="H237" s="17">
        <f t="shared" si="18"/>
        <v>23</v>
      </c>
      <c r="I237" s="1">
        <f t="shared" si="23"/>
        <v>33.530475455173189</v>
      </c>
      <c r="J237" s="1">
        <f t="shared" si="19"/>
        <v>10.530475455173189</v>
      </c>
      <c r="K237" s="1">
        <f t="shared" si="20"/>
        <v>19.902617254976242</v>
      </c>
      <c r="L237" s="1">
        <f t="shared" si="21"/>
        <v>13.652064000000001</v>
      </c>
      <c r="M237" s="1">
        <f t="shared" si="22"/>
        <v>6.250553254976241</v>
      </c>
    </row>
    <row r="238" spans="1:13" x14ac:dyDescent="0.25">
      <c r="A238" s="1">
        <v>314</v>
      </c>
      <c r="B238" s="1" t="s">
        <v>52</v>
      </c>
      <c r="C238" s="1" t="s">
        <v>16</v>
      </c>
      <c r="D238" s="1">
        <v>19961205</v>
      </c>
      <c r="E238" s="15">
        <v>10.91</v>
      </c>
      <c r="F238" s="15">
        <v>0.33</v>
      </c>
      <c r="G238" s="16">
        <v>0.03</v>
      </c>
      <c r="H238" s="17">
        <f t="shared" si="18"/>
        <v>30</v>
      </c>
      <c r="I238" s="1">
        <f t="shared" si="23"/>
        <v>48.105763232837049</v>
      </c>
      <c r="J238" s="1">
        <f t="shared" si="19"/>
        <v>18.105763232837049</v>
      </c>
      <c r="K238" s="1">
        <f t="shared" si="20"/>
        <v>45.345646961589793</v>
      </c>
      <c r="L238" s="1">
        <f t="shared" si="21"/>
        <v>28.27872</v>
      </c>
      <c r="M238" s="1">
        <f t="shared" si="22"/>
        <v>17.066926961589793</v>
      </c>
    </row>
    <row r="239" spans="1:13" x14ac:dyDescent="0.25">
      <c r="A239" s="1">
        <v>315</v>
      </c>
      <c r="B239" s="1" t="s">
        <v>52</v>
      </c>
      <c r="C239" s="1" t="s">
        <v>16</v>
      </c>
      <c r="D239" s="1">
        <v>19961215</v>
      </c>
      <c r="E239" s="15">
        <v>9</v>
      </c>
      <c r="F239" s="15">
        <v>0.19400000000000001</v>
      </c>
      <c r="G239" s="16">
        <v>2.1999999999999999E-2</v>
      </c>
      <c r="H239" s="17">
        <f t="shared" si="18"/>
        <v>22</v>
      </c>
      <c r="I239" s="1">
        <f t="shared" si="23"/>
        <v>41.397062823359981</v>
      </c>
      <c r="J239" s="1">
        <f t="shared" si="19"/>
        <v>19.397062823359981</v>
      </c>
      <c r="K239" s="1">
        <f t="shared" si="20"/>
        <v>32.190356051444724</v>
      </c>
      <c r="L239" s="1">
        <f t="shared" si="21"/>
        <v>17.107199999999999</v>
      </c>
      <c r="M239" s="1">
        <f t="shared" si="22"/>
        <v>15.083156051444725</v>
      </c>
    </row>
    <row r="240" spans="1:13" x14ac:dyDescent="0.25">
      <c r="A240" s="1">
        <v>316</v>
      </c>
      <c r="B240" s="1" t="s">
        <v>52</v>
      </c>
      <c r="C240" s="1" t="s">
        <v>16</v>
      </c>
      <c r="D240" s="1">
        <v>19970227</v>
      </c>
      <c r="E240" s="15">
        <v>5.86</v>
      </c>
      <c r="F240" s="15">
        <v>0.247</v>
      </c>
      <c r="G240" s="16">
        <v>4.2000000000000003E-2</v>
      </c>
      <c r="H240" s="17">
        <f t="shared" si="18"/>
        <v>42</v>
      </c>
      <c r="I240" s="1">
        <f t="shared" si="23"/>
        <v>29.617334724730529</v>
      </c>
      <c r="J240" s="1">
        <f t="shared" si="19"/>
        <v>12.382665275269471</v>
      </c>
      <c r="K240" s="1">
        <f t="shared" si="20"/>
        <v>14.995375040469968</v>
      </c>
      <c r="L240" s="1">
        <f t="shared" si="21"/>
        <v>21.264768</v>
      </c>
      <c r="M240" s="1">
        <f t="shared" si="22"/>
        <v>6.2693929595300322</v>
      </c>
    </row>
    <row r="241" spans="1:13" x14ac:dyDescent="0.25">
      <c r="A241" s="1">
        <v>317</v>
      </c>
      <c r="B241" s="1" t="s">
        <v>52</v>
      </c>
      <c r="C241" s="1" t="s">
        <v>16</v>
      </c>
      <c r="D241" s="1">
        <v>19970319</v>
      </c>
      <c r="E241" s="15">
        <v>9.8699999999999992</v>
      </c>
      <c r="F241" s="15">
        <v>0.312</v>
      </c>
      <c r="G241" s="16">
        <v>3.2000000000000001E-2</v>
      </c>
      <c r="H241" s="17">
        <f t="shared" si="18"/>
        <v>32</v>
      </c>
      <c r="I241" s="1">
        <f t="shared" si="23"/>
        <v>44.488091983890619</v>
      </c>
      <c r="J241" s="1">
        <f t="shared" si="19"/>
        <v>12.488091983890619</v>
      </c>
      <c r="K241" s="1">
        <f t="shared" si="20"/>
        <v>37.93802122491843</v>
      </c>
      <c r="L241" s="1">
        <f t="shared" si="21"/>
        <v>27.288575999999999</v>
      </c>
      <c r="M241" s="1">
        <f t="shared" si="22"/>
        <v>10.649445224918431</v>
      </c>
    </row>
    <row r="242" spans="1:13" x14ac:dyDescent="0.25">
      <c r="A242" s="1">
        <v>318</v>
      </c>
      <c r="B242" s="1" t="s">
        <v>52</v>
      </c>
      <c r="C242" s="1" t="s">
        <v>16</v>
      </c>
      <c r="D242" s="1">
        <v>19970521</v>
      </c>
      <c r="E242" s="15">
        <v>5.17</v>
      </c>
      <c r="F242" s="15">
        <v>0.154</v>
      </c>
      <c r="G242" s="16">
        <v>0.03</v>
      </c>
      <c r="H242" s="17">
        <f t="shared" si="18"/>
        <v>30</v>
      </c>
      <c r="I242" s="1">
        <f t="shared" si="23"/>
        <v>26.858805478876057</v>
      </c>
      <c r="J242" s="1">
        <f t="shared" si="19"/>
        <v>3.1411945211239427</v>
      </c>
      <c r="K242" s="1">
        <f t="shared" si="20"/>
        <v>11.997506101748188</v>
      </c>
      <c r="L242" s="1">
        <f t="shared" si="21"/>
        <v>13.400640000000001</v>
      </c>
      <c r="M242" s="1">
        <f t="shared" si="22"/>
        <v>1.4031338982518129</v>
      </c>
    </row>
    <row r="243" spans="1:13" x14ac:dyDescent="0.25">
      <c r="A243" s="1">
        <v>319</v>
      </c>
      <c r="B243" s="1" t="s">
        <v>52</v>
      </c>
      <c r="C243" s="1" t="s">
        <v>16</v>
      </c>
      <c r="D243" s="1">
        <v>19970626</v>
      </c>
      <c r="E243" s="15">
        <v>6.7</v>
      </c>
      <c r="F243" s="15">
        <v>0.19900000000000001</v>
      </c>
      <c r="G243" s="16">
        <v>0.03</v>
      </c>
      <c r="H243" s="17">
        <f t="shared" si="18"/>
        <v>30</v>
      </c>
      <c r="I243" s="1">
        <f t="shared" si="23"/>
        <v>32.881184203658663</v>
      </c>
      <c r="J243" s="1">
        <f t="shared" si="19"/>
        <v>2.8811842036586626</v>
      </c>
      <c r="K243" s="1">
        <f t="shared" si="20"/>
        <v>19.03425991181393</v>
      </c>
      <c r="L243" s="1">
        <f t="shared" si="21"/>
        <v>17.366400000000002</v>
      </c>
      <c r="M243" s="1">
        <f t="shared" si="22"/>
        <v>1.6678599118139275</v>
      </c>
    </row>
    <row r="244" spans="1:13" x14ac:dyDescent="0.25">
      <c r="A244" s="1">
        <v>320</v>
      </c>
      <c r="B244" s="1" t="s">
        <v>52</v>
      </c>
      <c r="C244" s="1" t="s">
        <v>16</v>
      </c>
      <c r="D244" s="1">
        <v>19970723</v>
      </c>
      <c r="E244" s="15">
        <v>3.5</v>
      </c>
      <c r="F244" s="15">
        <v>0.105</v>
      </c>
      <c r="G244" s="16">
        <v>0.03</v>
      </c>
      <c r="H244" s="17">
        <f t="shared" si="18"/>
        <v>30</v>
      </c>
      <c r="I244" s="1">
        <f t="shared" si="23"/>
        <v>19.809311253316192</v>
      </c>
      <c r="J244" s="1">
        <f t="shared" si="19"/>
        <v>10.190688746683808</v>
      </c>
      <c r="K244" s="1">
        <f t="shared" si="20"/>
        <v>5.9903357230028167</v>
      </c>
      <c r="L244" s="1">
        <f t="shared" si="21"/>
        <v>9.072000000000001</v>
      </c>
      <c r="M244" s="1">
        <f t="shared" si="22"/>
        <v>3.0816642769971843</v>
      </c>
    </row>
    <row r="245" spans="1:13" x14ac:dyDescent="0.25">
      <c r="A245" s="1">
        <v>321</v>
      </c>
      <c r="B245" s="1" t="s">
        <v>52</v>
      </c>
      <c r="C245" s="1" t="s">
        <v>16</v>
      </c>
      <c r="D245" s="1">
        <v>19970828</v>
      </c>
      <c r="E245" s="15">
        <v>3.76</v>
      </c>
      <c r="F245" s="15">
        <v>0.14799999999999999</v>
      </c>
      <c r="G245" s="16">
        <v>3.9E-2</v>
      </c>
      <c r="H245" s="17">
        <f t="shared" si="18"/>
        <v>39</v>
      </c>
      <c r="I245" s="1">
        <f t="shared" si="23"/>
        <v>20.948612733871006</v>
      </c>
      <c r="J245" s="1">
        <f t="shared" si="19"/>
        <v>18.051387266128994</v>
      </c>
      <c r="K245" s="1">
        <f t="shared" si="20"/>
        <v>6.80545012717627</v>
      </c>
      <c r="L245" s="1">
        <f t="shared" si="21"/>
        <v>12.669696</v>
      </c>
      <c r="M245" s="1">
        <f t="shared" si="22"/>
        <v>5.8642458728237301</v>
      </c>
    </row>
    <row r="246" spans="1:13" x14ac:dyDescent="0.25">
      <c r="A246" s="1">
        <v>322</v>
      </c>
      <c r="B246" s="1" t="s">
        <v>52</v>
      </c>
      <c r="C246" s="1" t="s">
        <v>16</v>
      </c>
      <c r="D246" s="1">
        <v>19970922</v>
      </c>
      <c r="E246" s="15">
        <v>5.47</v>
      </c>
      <c r="F246" s="15">
        <v>0.24299999999999999</v>
      </c>
      <c r="G246" s="16">
        <v>4.3999999999999997E-2</v>
      </c>
      <c r="H246" s="17">
        <f t="shared" ref="H246:H269" si="24">G246*1000</f>
        <v>44</v>
      </c>
      <c r="I246" s="1">
        <f t="shared" si="23"/>
        <v>28.067516301042694</v>
      </c>
      <c r="J246" s="1">
        <f t="shared" ref="J246:J269" si="25">+ABS(H246-I246)</f>
        <v>15.932483698957306</v>
      </c>
      <c r="K246" s="1">
        <f t="shared" ref="K246:K269" si="26">0.0864*I246*E246</f>
        <v>13.264932744003186</v>
      </c>
      <c r="L246" s="1">
        <f t="shared" ref="L246:L269" si="27">0.0864*H246*E246</f>
        <v>20.794751999999999</v>
      </c>
      <c r="M246" s="1">
        <f t="shared" ref="M246:M269" si="28">ABS(L246-K246)</f>
        <v>7.5298192559968129</v>
      </c>
    </row>
    <row r="247" spans="1:13" x14ac:dyDescent="0.25">
      <c r="A247" s="1">
        <v>323</v>
      </c>
      <c r="B247" s="1" t="s">
        <v>52</v>
      </c>
      <c r="C247" s="1" t="s">
        <v>16</v>
      </c>
      <c r="D247" s="1">
        <v>19971023</v>
      </c>
      <c r="E247" s="15">
        <v>9.6999999999999993</v>
      </c>
      <c r="F247" s="15">
        <v>0.314</v>
      </c>
      <c r="G247" s="16">
        <v>3.2000000000000001E-2</v>
      </c>
      <c r="H247" s="17">
        <f t="shared" si="24"/>
        <v>32</v>
      </c>
      <c r="I247" s="1">
        <f t="shared" si="23"/>
        <v>43.888964612745518</v>
      </c>
      <c r="J247" s="1">
        <f t="shared" si="25"/>
        <v>11.888964612745518</v>
      </c>
      <c r="K247" s="1">
        <f t="shared" si="26"/>
        <v>36.782463462649766</v>
      </c>
      <c r="L247" s="1">
        <f t="shared" si="27"/>
        <v>26.818559999999998</v>
      </c>
      <c r="M247" s="1">
        <f t="shared" si="28"/>
        <v>9.9639034626497676</v>
      </c>
    </row>
    <row r="248" spans="1:13" x14ac:dyDescent="0.25">
      <c r="A248" s="1">
        <v>324</v>
      </c>
      <c r="B248" s="1" t="s">
        <v>52</v>
      </c>
      <c r="C248" s="1" t="s">
        <v>16</v>
      </c>
      <c r="D248" s="1">
        <v>19971127</v>
      </c>
      <c r="E248" s="15">
        <v>4.4400000000000004</v>
      </c>
      <c r="F248" s="15">
        <v>0.24</v>
      </c>
      <c r="G248" s="16">
        <v>5.3999999999999999E-2</v>
      </c>
      <c r="H248" s="17">
        <f t="shared" si="24"/>
        <v>54</v>
      </c>
      <c r="I248" s="1">
        <f t="shared" si="23"/>
        <v>23.850437172318998</v>
      </c>
      <c r="J248" s="1">
        <f t="shared" si="25"/>
        <v>30.149562827681002</v>
      </c>
      <c r="K248" s="1">
        <f t="shared" si="26"/>
        <v>9.1494093062963255</v>
      </c>
      <c r="L248" s="1">
        <f t="shared" si="27"/>
        <v>20.715264000000005</v>
      </c>
      <c r="M248" s="1">
        <f t="shared" si="28"/>
        <v>11.565854693703679</v>
      </c>
    </row>
    <row r="249" spans="1:13" x14ac:dyDescent="0.25">
      <c r="A249" s="1">
        <v>325</v>
      </c>
      <c r="B249" s="1" t="s">
        <v>52</v>
      </c>
      <c r="C249" s="1" t="s">
        <v>16</v>
      </c>
      <c r="D249" s="1">
        <v>19971211</v>
      </c>
      <c r="E249" s="15">
        <v>3.82</v>
      </c>
      <c r="F249" s="15">
        <v>6.5000000000000002E-2</v>
      </c>
      <c r="G249" s="16">
        <v>1.7000000000000001E-2</v>
      </c>
      <c r="H249" s="17">
        <f t="shared" si="24"/>
        <v>17</v>
      </c>
      <c r="I249" s="1">
        <f t="shared" si="23"/>
        <v>21.209035668984264</v>
      </c>
      <c r="J249" s="1">
        <f t="shared" si="25"/>
        <v>4.2090356689842636</v>
      </c>
      <c r="K249" s="1">
        <f t="shared" si="26"/>
        <v>6.9999998044769187</v>
      </c>
      <c r="L249" s="1">
        <f t="shared" si="27"/>
        <v>5.6108159999999998</v>
      </c>
      <c r="M249" s="1">
        <f t="shared" si="28"/>
        <v>1.3891838044769189</v>
      </c>
    </row>
    <row r="250" spans="1:13" x14ac:dyDescent="0.25">
      <c r="A250" s="1">
        <v>326</v>
      </c>
      <c r="B250" s="1" t="s">
        <v>52</v>
      </c>
      <c r="C250" s="1" t="s">
        <v>16</v>
      </c>
      <c r="D250" s="1">
        <v>19980130</v>
      </c>
      <c r="E250" s="15">
        <v>3.57</v>
      </c>
      <c r="F250" s="15">
        <v>0.63</v>
      </c>
      <c r="G250" s="16">
        <v>1.7999999999999999E-2</v>
      </c>
      <c r="H250" s="17">
        <f t="shared" si="24"/>
        <v>18</v>
      </c>
      <c r="I250" s="1">
        <f t="shared" si="23"/>
        <v>20.117821475856992</v>
      </c>
      <c r="J250" s="1">
        <f t="shared" si="25"/>
        <v>2.1178214758569922</v>
      </c>
      <c r="K250" s="1">
        <f t="shared" si="26"/>
        <v>6.205301798585138</v>
      </c>
      <c r="L250" s="1">
        <f t="shared" si="27"/>
        <v>5.5520640000000006</v>
      </c>
      <c r="M250" s="1">
        <f t="shared" si="28"/>
        <v>0.65323779858513742</v>
      </c>
    </row>
    <row r="251" spans="1:13" x14ac:dyDescent="0.25">
      <c r="A251" s="1">
        <v>327</v>
      </c>
      <c r="B251" s="1" t="s">
        <v>52</v>
      </c>
      <c r="C251" s="1" t="s">
        <v>16</v>
      </c>
      <c r="D251" s="1">
        <v>19980220</v>
      </c>
      <c r="E251" s="15">
        <v>8.33</v>
      </c>
      <c r="F251" s="15">
        <v>0.23499999999999999</v>
      </c>
      <c r="G251" s="16">
        <v>2.8000000000000001E-2</v>
      </c>
      <c r="H251" s="17">
        <f t="shared" si="24"/>
        <v>28</v>
      </c>
      <c r="I251" s="1">
        <f t="shared" si="23"/>
        <v>38.971761238945859</v>
      </c>
      <c r="J251" s="1">
        <f t="shared" si="25"/>
        <v>10.971761238945859</v>
      </c>
      <c r="K251" s="1">
        <f t="shared" si="26"/>
        <v>28.048444224804204</v>
      </c>
      <c r="L251" s="1">
        <f t="shared" si="27"/>
        <v>20.151935999999999</v>
      </c>
      <c r="M251" s="1">
        <f t="shared" si="28"/>
        <v>7.8965082248042044</v>
      </c>
    </row>
    <row r="252" spans="1:13" x14ac:dyDescent="0.25">
      <c r="A252" s="1">
        <v>328</v>
      </c>
      <c r="B252" s="1" t="s">
        <v>52</v>
      </c>
      <c r="C252" s="1" t="s">
        <v>16</v>
      </c>
      <c r="D252" s="1">
        <v>19980314</v>
      </c>
      <c r="E252" s="15">
        <v>7.59</v>
      </c>
      <c r="F252" s="15">
        <v>0.218</v>
      </c>
      <c r="G252" s="16">
        <v>2.9000000000000001E-2</v>
      </c>
      <c r="H252" s="17">
        <f t="shared" si="24"/>
        <v>29</v>
      </c>
      <c r="I252" s="1">
        <f t="shared" si="23"/>
        <v>36.242600843343567</v>
      </c>
      <c r="J252" s="1">
        <f t="shared" si="25"/>
        <v>7.2426008433435669</v>
      </c>
      <c r="K252" s="1">
        <f t="shared" si="26"/>
        <v>23.767027810644471</v>
      </c>
      <c r="L252" s="1">
        <f t="shared" si="27"/>
        <v>19.017504000000002</v>
      </c>
      <c r="M252" s="1">
        <f t="shared" si="28"/>
        <v>4.7495238106444688</v>
      </c>
    </row>
    <row r="253" spans="1:13" x14ac:dyDescent="0.25">
      <c r="A253" s="1">
        <v>329</v>
      </c>
      <c r="B253" s="1" t="s">
        <v>52</v>
      </c>
      <c r="C253" s="1" t="s">
        <v>16</v>
      </c>
      <c r="D253" s="1">
        <v>19980423</v>
      </c>
      <c r="E253" s="15">
        <v>8.0500000000000007</v>
      </c>
      <c r="F253" s="15">
        <v>0.27600000000000002</v>
      </c>
      <c r="G253" s="16">
        <v>3.4000000000000002E-2</v>
      </c>
      <c r="H253" s="17">
        <f t="shared" si="24"/>
        <v>34</v>
      </c>
      <c r="I253" s="1">
        <f t="shared" si="23"/>
        <v>37.945630998801875</v>
      </c>
      <c r="J253" s="1">
        <f t="shared" si="25"/>
        <v>3.9456309988018745</v>
      </c>
      <c r="K253" s="1">
        <f t="shared" si="26"/>
        <v>26.391945272286684</v>
      </c>
      <c r="L253" s="1">
        <f t="shared" si="27"/>
        <v>23.647680000000005</v>
      </c>
      <c r="M253" s="1">
        <f t="shared" si="28"/>
        <v>2.7442652722866789</v>
      </c>
    </row>
    <row r="254" spans="1:13" x14ac:dyDescent="0.25">
      <c r="A254" s="1">
        <v>330</v>
      </c>
      <c r="B254" s="1" t="s">
        <v>52</v>
      </c>
      <c r="C254" s="1" t="s">
        <v>16</v>
      </c>
      <c r="D254" s="1">
        <v>19980528</v>
      </c>
      <c r="E254" s="15">
        <v>17.420000000000002</v>
      </c>
      <c r="F254" s="15">
        <v>0.52800000000000002</v>
      </c>
      <c r="G254" s="16">
        <v>0.03</v>
      </c>
      <c r="H254" s="17">
        <f t="shared" si="24"/>
        <v>30</v>
      </c>
      <c r="I254" s="1">
        <f t="shared" si="23"/>
        <v>69.309481648756787</v>
      </c>
      <c r="J254" s="1">
        <f t="shared" si="25"/>
        <v>39.309481648756787</v>
      </c>
      <c r="K254" s="1">
        <f t="shared" si="26"/>
        <v>104.31686911576408</v>
      </c>
      <c r="L254" s="1">
        <f t="shared" si="27"/>
        <v>45.152640000000005</v>
      </c>
      <c r="M254" s="1">
        <f t="shared" si="28"/>
        <v>59.164229115764073</v>
      </c>
    </row>
    <row r="255" spans="1:13" x14ac:dyDescent="0.25">
      <c r="A255" s="1">
        <v>331</v>
      </c>
      <c r="B255" s="1" t="s">
        <v>52</v>
      </c>
      <c r="C255" s="1" t="s">
        <v>16</v>
      </c>
      <c r="D255" s="1">
        <v>19980625</v>
      </c>
      <c r="E255" s="15">
        <v>8.3360000000000003</v>
      </c>
      <c r="F255" s="15">
        <v>0.255</v>
      </c>
      <c r="G255" s="16">
        <v>3.1E-2</v>
      </c>
      <c r="H255" s="17">
        <f t="shared" si="24"/>
        <v>31</v>
      </c>
      <c r="I255" s="1">
        <f t="shared" si="23"/>
        <v>38.993666034507584</v>
      </c>
      <c r="J255" s="1">
        <f t="shared" si="25"/>
        <v>7.9936660345075836</v>
      </c>
      <c r="K255" s="1">
        <f t="shared" si="26"/>
        <v>28.084423685499814</v>
      </c>
      <c r="L255" s="1">
        <f t="shared" si="27"/>
        <v>22.327142400000003</v>
      </c>
      <c r="M255" s="1">
        <f t="shared" si="28"/>
        <v>5.7572812854998112</v>
      </c>
    </row>
    <row r="256" spans="1:13" x14ac:dyDescent="0.25">
      <c r="A256" s="1">
        <v>332</v>
      </c>
      <c r="B256" s="1" t="s">
        <v>52</v>
      </c>
      <c r="C256" s="1" t="s">
        <v>16</v>
      </c>
      <c r="D256" s="1">
        <v>19980723</v>
      </c>
      <c r="E256" s="15">
        <v>7.5869999999999997</v>
      </c>
      <c r="F256" s="15">
        <v>0.48299999999999998</v>
      </c>
      <c r="G256" s="16">
        <v>6.4000000000000001E-2</v>
      </c>
      <c r="H256" s="17">
        <f t="shared" si="24"/>
        <v>64</v>
      </c>
      <c r="I256" s="1">
        <f t="shared" si="23"/>
        <v>36.231421019870545</v>
      </c>
      <c r="J256" s="1">
        <f t="shared" si="25"/>
        <v>27.768578980129455</v>
      </c>
      <c r="K256" s="1">
        <f t="shared" si="26"/>
        <v>23.750305166398277</v>
      </c>
      <c r="L256" s="1">
        <f t="shared" si="27"/>
        <v>41.953075200000001</v>
      </c>
      <c r="M256" s="1">
        <f t="shared" si="28"/>
        <v>18.202770033601723</v>
      </c>
    </row>
    <row r="257" spans="1:13" x14ac:dyDescent="0.25">
      <c r="A257" s="1">
        <v>333</v>
      </c>
      <c r="B257" s="1" t="s">
        <v>52</v>
      </c>
      <c r="C257" s="1" t="s">
        <v>16</v>
      </c>
      <c r="D257" s="1">
        <v>19980826</v>
      </c>
      <c r="E257" s="15">
        <v>19.308</v>
      </c>
      <c r="F257" s="15">
        <v>1.349</v>
      </c>
      <c r="G257" s="16">
        <v>7.0000000000000007E-2</v>
      </c>
      <c r="H257" s="17">
        <f t="shared" si="24"/>
        <v>70</v>
      </c>
      <c r="I257" s="1">
        <f t="shared" si="23"/>
        <v>75.104862490783717</v>
      </c>
      <c r="J257" s="1">
        <f t="shared" si="25"/>
        <v>5.1048624907837166</v>
      </c>
      <c r="K257" s="1">
        <f t="shared" si="26"/>
        <v>125.2907727815853</v>
      </c>
      <c r="L257" s="1">
        <f t="shared" si="27"/>
        <v>116.774784</v>
      </c>
      <c r="M257" s="1">
        <f t="shared" si="28"/>
        <v>8.5159887815853068</v>
      </c>
    </row>
    <row r="258" spans="1:13" x14ac:dyDescent="0.25">
      <c r="A258" s="1">
        <v>334</v>
      </c>
      <c r="B258" s="1" t="s">
        <v>52</v>
      </c>
      <c r="C258" s="1" t="s">
        <v>16</v>
      </c>
      <c r="D258" s="1">
        <v>19980924</v>
      </c>
      <c r="E258" s="15">
        <v>18.527999999999999</v>
      </c>
      <c r="F258" s="15">
        <v>1.0549999999999999</v>
      </c>
      <c r="G258" s="16">
        <v>5.7000000000000002E-2</v>
      </c>
      <c r="H258" s="17">
        <f t="shared" si="24"/>
        <v>57</v>
      </c>
      <c r="I258" s="1">
        <f t="shared" si="23"/>
        <v>72.726396319555477</v>
      </c>
      <c r="J258" s="1">
        <f t="shared" si="25"/>
        <v>15.726396319555477</v>
      </c>
      <c r="K258" s="1">
        <f t="shared" si="26"/>
        <v>116.42181157515374</v>
      </c>
      <c r="L258" s="1">
        <f t="shared" si="27"/>
        <v>91.246694399999996</v>
      </c>
      <c r="M258" s="1">
        <f t="shared" si="28"/>
        <v>25.175117175153744</v>
      </c>
    </row>
    <row r="259" spans="1:13" x14ac:dyDescent="0.25">
      <c r="A259" s="1">
        <v>335</v>
      </c>
      <c r="B259" s="1" t="s">
        <v>52</v>
      </c>
      <c r="C259" s="1" t="s">
        <v>16</v>
      </c>
      <c r="D259" s="1">
        <v>19981021</v>
      </c>
      <c r="E259" s="15">
        <v>9.3960000000000008</v>
      </c>
      <c r="F259" s="15">
        <v>0.37</v>
      </c>
      <c r="G259" s="16">
        <v>3.9E-2</v>
      </c>
      <c r="H259" s="17">
        <f t="shared" si="24"/>
        <v>39</v>
      </c>
      <c r="I259" s="1">
        <f t="shared" ref="I259:I322" si="29">$O$2*E259^$O$3</f>
        <v>42.811791098140326</v>
      </c>
      <c r="J259" s="1">
        <f t="shared" si="25"/>
        <v>3.8117910981403256</v>
      </c>
      <c r="K259" s="1">
        <f t="shared" si="26"/>
        <v>34.755228503262131</v>
      </c>
      <c r="L259" s="1">
        <f t="shared" si="27"/>
        <v>31.660761600000004</v>
      </c>
      <c r="M259" s="1">
        <f t="shared" si="28"/>
        <v>3.094466903262127</v>
      </c>
    </row>
    <row r="260" spans="1:13" x14ac:dyDescent="0.25">
      <c r="A260" s="1">
        <v>336</v>
      </c>
      <c r="B260" s="1" t="s">
        <v>52</v>
      </c>
      <c r="C260" s="1" t="s">
        <v>16</v>
      </c>
      <c r="D260" s="1">
        <v>19990326</v>
      </c>
      <c r="E260" s="15">
        <v>10.404</v>
      </c>
      <c r="F260" s="15">
        <v>5.7000000000000002E-2</v>
      </c>
      <c r="G260" s="16">
        <v>1.4999999999999999E-2</v>
      </c>
      <c r="H260" s="17">
        <f t="shared" si="24"/>
        <v>15</v>
      </c>
      <c r="I260" s="1">
        <f t="shared" si="29"/>
        <v>46.355558954885304</v>
      </c>
      <c r="J260" s="1">
        <f t="shared" si="25"/>
        <v>31.355558954885304</v>
      </c>
      <c r="K260" s="1">
        <f t="shared" si="26"/>
        <v>41.669271535676543</v>
      </c>
      <c r="L260" s="1">
        <f t="shared" si="27"/>
        <v>13.483584</v>
      </c>
      <c r="M260" s="1">
        <f t="shared" si="28"/>
        <v>28.185687535676543</v>
      </c>
    </row>
    <row r="261" spans="1:13" x14ac:dyDescent="0.25">
      <c r="A261" s="1">
        <v>337</v>
      </c>
      <c r="B261" s="1" t="s">
        <v>52</v>
      </c>
      <c r="C261" s="1" t="s">
        <v>16</v>
      </c>
      <c r="D261" s="1">
        <v>19990425</v>
      </c>
      <c r="E261" s="15">
        <v>20.893999999999998</v>
      </c>
      <c r="F261" s="15">
        <v>2.9249999999999998</v>
      </c>
      <c r="G261" s="16">
        <v>0.14000000000000001</v>
      </c>
      <c r="H261" s="17">
        <f t="shared" si="24"/>
        <v>140</v>
      </c>
      <c r="I261" s="1">
        <f t="shared" si="29"/>
        <v>79.877326983261753</v>
      </c>
      <c r="J261" s="1">
        <f t="shared" si="25"/>
        <v>60.122673016738247</v>
      </c>
      <c r="K261" s="1">
        <f t="shared" si="26"/>
        <v>144.19787356698663</v>
      </c>
      <c r="L261" s="1">
        <f t="shared" si="27"/>
        <v>252.73382399999997</v>
      </c>
      <c r="M261" s="1">
        <f t="shared" si="28"/>
        <v>108.53595043301334</v>
      </c>
    </row>
    <row r="262" spans="1:13" x14ac:dyDescent="0.25">
      <c r="A262" s="1">
        <v>338</v>
      </c>
      <c r="B262" s="1" t="s">
        <v>52</v>
      </c>
      <c r="C262" s="1" t="s">
        <v>16</v>
      </c>
      <c r="D262" s="1">
        <v>19990526</v>
      </c>
      <c r="E262" s="15">
        <v>13.278</v>
      </c>
      <c r="F262" s="15">
        <v>0.33400000000000002</v>
      </c>
      <c r="G262" s="16">
        <v>2.5000000000000001E-2</v>
      </c>
      <c r="H262" s="17">
        <f t="shared" si="24"/>
        <v>25</v>
      </c>
      <c r="I262" s="1">
        <f t="shared" si="29"/>
        <v>56.075274123481606</v>
      </c>
      <c r="J262" s="1">
        <f t="shared" si="25"/>
        <v>31.075274123481606</v>
      </c>
      <c r="K262" s="1">
        <f t="shared" si="26"/>
        <v>64.330631119721275</v>
      </c>
      <c r="L262" s="1">
        <f t="shared" si="27"/>
        <v>28.680480000000003</v>
      </c>
      <c r="M262" s="1">
        <f t="shared" si="28"/>
        <v>35.650151119721272</v>
      </c>
    </row>
    <row r="263" spans="1:13" x14ac:dyDescent="0.25">
      <c r="A263" s="1">
        <v>339</v>
      </c>
      <c r="B263" s="1" t="s">
        <v>52</v>
      </c>
      <c r="C263" s="1" t="s">
        <v>16</v>
      </c>
      <c r="D263" s="1">
        <v>19990617</v>
      </c>
      <c r="E263" s="15">
        <v>12.791</v>
      </c>
      <c r="F263" s="15">
        <v>0.18099999999999999</v>
      </c>
      <c r="G263" s="16">
        <v>1.4E-2</v>
      </c>
      <c r="H263" s="17">
        <f t="shared" si="24"/>
        <v>14</v>
      </c>
      <c r="I263" s="1">
        <f t="shared" si="29"/>
        <v>54.463675316861107</v>
      </c>
      <c r="J263" s="1">
        <f t="shared" si="25"/>
        <v>40.463675316861107</v>
      </c>
      <c r="K263" s="1">
        <f t="shared" si="26"/>
        <v>60.190116852496651</v>
      </c>
      <c r="L263" s="1">
        <f t="shared" si="27"/>
        <v>15.471993600000001</v>
      </c>
      <c r="M263" s="1">
        <f t="shared" si="28"/>
        <v>44.718123252496653</v>
      </c>
    </row>
    <row r="264" spans="1:13" x14ac:dyDescent="0.25">
      <c r="A264" s="1">
        <v>340</v>
      </c>
      <c r="B264" s="1" t="s">
        <v>52</v>
      </c>
      <c r="C264" s="1" t="s">
        <v>16</v>
      </c>
      <c r="D264" s="1">
        <v>19990626</v>
      </c>
      <c r="E264" s="15">
        <v>13.278</v>
      </c>
      <c r="F264" s="15">
        <v>0.33400000000000002</v>
      </c>
      <c r="G264" s="16">
        <v>2.5000000000000001E-2</v>
      </c>
      <c r="H264" s="17">
        <f t="shared" si="24"/>
        <v>25</v>
      </c>
      <c r="I264" s="1">
        <f t="shared" si="29"/>
        <v>56.075274123481606</v>
      </c>
      <c r="J264" s="1">
        <f t="shared" si="25"/>
        <v>31.075274123481606</v>
      </c>
      <c r="K264" s="1">
        <f t="shared" si="26"/>
        <v>64.330631119721275</v>
      </c>
      <c r="L264" s="1">
        <f t="shared" si="27"/>
        <v>28.680480000000003</v>
      </c>
      <c r="M264" s="1">
        <f t="shared" si="28"/>
        <v>35.650151119721272</v>
      </c>
    </row>
    <row r="265" spans="1:13" x14ac:dyDescent="0.25">
      <c r="A265" s="1">
        <v>341</v>
      </c>
      <c r="B265" s="1" t="s">
        <v>52</v>
      </c>
      <c r="C265" s="1" t="s">
        <v>16</v>
      </c>
      <c r="D265" s="1">
        <v>19990721</v>
      </c>
      <c r="E265" s="15">
        <v>11.632</v>
      </c>
      <c r="F265" s="15">
        <v>0.38700000000000001</v>
      </c>
      <c r="G265" s="16">
        <v>3.3000000000000002E-2</v>
      </c>
      <c r="H265" s="17">
        <f t="shared" si="24"/>
        <v>33</v>
      </c>
      <c r="I265" s="1">
        <f t="shared" si="29"/>
        <v>50.572609426685744</v>
      </c>
      <c r="J265" s="1">
        <f t="shared" si="25"/>
        <v>17.572609426685744</v>
      </c>
      <c r="K265" s="1">
        <f t="shared" si="26"/>
        <v>50.825715222344421</v>
      </c>
      <c r="L265" s="1">
        <f t="shared" si="27"/>
        <v>33.165158399999996</v>
      </c>
      <c r="M265" s="1">
        <f t="shared" si="28"/>
        <v>17.660556822344425</v>
      </c>
    </row>
    <row r="266" spans="1:13" x14ac:dyDescent="0.25">
      <c r="A266" s="1">
        <v>342</v>
      </c>
      <c r="B266" s="1" t="s">
        <v>52</v>
      </c>
      <c r="C266" s="1" t="s">
        <v>16</v>
      </c>
      <c r="D266" s="1">
        <v>19990804</v>
      </c>
      <c r="E266" s="15">
        <v>6.4009999999999998</v>
      </c>
      <c r="F266" s="15">
        <v>0.21199999999999999</v>
      </c>
      <c r="G266" s="17">
        <v>3.3000000000000002E-2</v>
      </c>
      <c r="H266" s="17">
        <f t="shared" si="24"/>
        <v>33</v>
      </c>
      <c r="I266" s="1">
        <f t="shared" si="29"/>
        <v>31.730321931880308</v>
      </c>
      <c r="J266" s="1">
        <f t="shared" si="25"/>
        <v>1.269678068119692</v>
      </c>
      <c r="K266" s="1">
        <f t="shared" si="26"/>
        <v>17.548340315267449</v>
      </c>
      <c r="L266" s="1">
        <f t="shared" si="27"/>
        <v>18.250531199999998</v>
      </c>
      <c r="M266" s="1">
        <f t="shared" si="28"/>
        <v>0.70219088473254843</v>
      </c>
    </row>
    <row r="267" spans="1:13" x14ac:dyDescent="0.25">
      <c r="A267" s="1">
        <v>343</v>
      </c>
      <c r="B267" s="1" t="s">
        <v>52</v>
      </c>
      <c r="C267" s="1" t="s">
        <v>16</v>
      </c>
      <c r="D267" s="1">
        <v>19990917</v>
      </c>
      <c r="E267" s="15">
        <v>22.550999999999998</v>
      </c>
      <c r="F267" s="15">
        <v>1.1559999999999999</v>
      </c>
      <c r="G267" s="17">
        <v>5.0999999999999997E-2</v>
      </c>
      <c r="H267" s="17">
        <f t="shared" si="24"/>
        <v>51</v>
      </c>
      <c r="I267" s="1">
        <f t="shared" si="29"/>
        <v>84.779191048271784</v>
      </c>
      <c r="J267" s="1">
        <f t="shared" si="25"/>
        <v>33.779191048271784</v>
      </c>
      <c r="K267" s="1">
        <f t="shared" si="26"/>
        <v>165.18431842527545</v>
      </c>
      <c r="L267" s="1">
        <f t="shared" si="27"/>
        <v>99.3687264</v>
      </c>
      <c r="M267" s="1">
        <f t="shared" si="28"/>
        <v>65.81559202527545</v>
      </c>
    </row>
    <row r="268" spans="1:13" x14ac:dyDescent="0.25">
      <c r="A268" s="1">
        <v>344</v>
      </c>
      <c r="B268" s="1" t="s">
        <v>52</v>
      </c>
      <c r="C268" s="1" t="s">
        <v>16</v>
      </c>
      <c r="D268" s="1">
        <v>19991023</v>
      </c>
      <c r="E268" s="15">
        <v>21.399000000000001</v>
      </c>
      <c r="F268" s="15">
        <v>3.2890000000000001</v>
      </c>
      <c r="G268" s="17">
        <v>0.154</v>
      </c>
      <c r="H268" s="17">
        <f t="shared" si="24"/>
        <v>154</v>
      </c>
      <c r="I268" s="1">
        <f t="shared" si="29"/>
        <v>81.380011124711288</v>
      </c>
      <c r="J268" s="1">
        <f t="shared" si="25"/>
        <v>72.619988875288712</v>
      </c>
      <c r="K268" s="1">
        <f t="shared" si="26"/>
        <v>150.46135413618501</v>
      </c>
      <c r="L268" s="1">
        <f t="shared" si="27"/>
        <v>284.72653439999999</v>
      </c>
      <c r="M268" s="1">
        <f t="shared" si="28"/>
        <v>134.26518026381498</v>
      </c>
    </row>
    <row r="269" spans="1:13" x14ac:dyDescent="0.25">
      <c r="A269" s="1">
        <v>345</v>
      </c>
      <c r="B269" s="1" t="s">
        <v>52</v>
      </c>
      <c r="C269" s="1" t="s">
        <v>16</v>
      </c>
      <c r="D269" s="1">
        <v>19991130</v>
      </c>
      <c r="E269" s="15">
        <v>10.826000000000001</v>
      </c>
      <c r="F269" s="15">
        <v>0.318</v>
      </c>
      <c r="G269" s="17">
        <v>2.9000000000000001E-2</v>
      </c>
      <c r="H269" s="17">
        <f t="shared" si="24"/>
        <v>29</v>
      </c>
      <c r="I269" s="1">
        <f t="shared" si="29"/>
        <v>47.816470814689126</v>
      </c>
      <c r="J269" s="1">
        <f t="shared" si="25"/>
        <v>18.816470814689126</v>
      </c>
      <c r="K269" s="1">
        <f t="shared" si="26"/>
        <v>44.72592016664084</v>
      </c>
      <c r="L269" s="1">
        <f t="shared" si="27"/>
        <v>27.125625600000003</v>
      </c>
      <c r="M269" s="1">
        <f t="shared" si="28"/>
        <v>17.600294566640837</v>
      </c>
    </row>
    <row r="270" spans="1:13" x14ac:dyDescent="0.25">
      <c r="A270" s="1">
        <v>453</v>
      </c>
      <c r="B270" s="1" t="s">
        <v>55</v>
      </c>
      <c r="C270" s="1" t="s">
        <v>56</v>
      </c>
      <c r="D270" s="1">
        <v>19790310</v>
      </c>
      <c r="E270" s="18">
        <v>9.6750000000000007</v>
      </c>
      <c r="F270" s="15">
        <v>0.79200000000000004</v>
      </c>
      <c r="G270" s="16">
        <v>8.2000000000000003E-2</v>
      </c>
      <c r="H270" s="17">
        <f t="shared" ref="H270:H330" si="30">G270*1000</f>
        <v>82</v>
      </c>
      <c r="I270" s="1">
        <f t="shared" si="29"/>
        <v>43.800663966304398</v>
      </c>
      <c r="J270" s="1">
        <f t="shared" ref="J270:J330" si="31">+ABS(H270-I270)</f>
        <v>38.199336033695602</v>
      </c>
      <c r="K270" s="1">
        <f t="shared" ref="K270:K330" si="32">0.0864*I270*E270</f>
        <v>36.613851022713177</v>
      </c>
      <c r="L270" s="1">
        <f t="shared" ref="L270:L330" si="33">0.0864*H270*E270</f>
        <v>68.545440000000013</v>
      </c>
      <c r="M270" s="1">
        <f t="shared" ref="M270:M330" si="34">ABS(L270-K270)</f>
        <v>31.931588977286836</v>
      </c>
    </row>
    <row r="271" spans="1:13" x14ac:dyDescent="0.25">
      <c r="A271" s="1">
        <v>454</v>
      </c>
      <c r="B271" s="1" t="s">
        <v>55</v>
      </c>
      <c r="C271" s="1" t="s">
        <v>56</v>
      </c>
      <c r="D271" s="1">
        <v>19790712</v>
      </c>
      <c r="E271" s="18">
        <v>8.1649999999999991</v>
      </c>
      <c r="F271" s="15">
        <v>1.7689999999999999</v>
      </c>
      <c r="G271" s="16">
        <v>0.217</v>
      </c>
      <c r="H271" s="17">
        <f t="shared" si="30"/>
        <v>217</v>
      </c>
      <c r="I271" s="1">
        <f t="shared" si="29"/>
        <v>38.36801083207763</v>
      </c>
      <c r="J271" s="1">
        <f t="shared" si="31"/>
        <v>178.63198916792237</v>
      </c>
      <c r="K271" s="1">
        <f t="shared" si="32"/>
        <v>27.066943449554152</v>
      </c>
      <c r="L271" s="1">
        <f t="shared" si="33"/>
        <v>153.08395199999998</v>
      </c>
      <c r="M271" s="1">
        <f t="shared" si="34"/>
        <v>126.01700855044584</v>
      </c>
    </row>
    <row r="272" spans="1:13" x14ac:dyDescent="0.25">
      <c r="A272" s="1">
        <v>455</v>
      </c>
      <c r="B272" s="1" t="s">
        <v>55</v>
      </c>
      <c r="C272" s="1" t="s">
        <v>56</v>
      </c>
      <c r="D272" s="1">
        <v>19791008</v>
      </c>
      <c r="E272" s="18">
        <v>18.997</v>
      </c>
      <c r="F272" s="15">
        <v>3.8170000000000002</v>
      </c>
      <c r="G272" s="16">
        <v>0.20100000000000001</v>
      </c>
      <c r="H272" s="17">
        <f t="shared" si="30"/>
        <v>201</v>
      </c>
      <c r="I272" s="1">
        <f t="shared" si="29"/>
        <v>74.159102607719589</v>
      </c>
      <c r="J272" s="1">
        <f t="shared" si="31"/>
        <v>126.84089739228041</v>
      </c>
      <c r="K272" s="1">
        <f t="shared" si="32"/>
        <v>121.72036080143657</v>
      </c>
      <c r="L272" s="1">
        <f t="shared" si="33"/>
        <v>329.90950080000005</v>
      </c>
      <c r="M272" s="1">
        <f t="shared" si="34"/>
        <v>208.18913999856346</v>
      </c>
    </row>
    <row r="273" spans="1:13" x14ac:dyDescent="0.25">
      <c r="A273" s="1">
        <v>456</v>
      </c>
      <c r="B273" s="1" t="s">
        <v>55</v>
      </c>
      <c r="C273" s="1" t="s">
        <v>56</v>
      </c>
      <c r="D273" s="1">
        <v>19791206</v>
      </c>
      <c r="E273" s="18">
        <v>13.403</v>
      </c>
      <c r="F273" s="15">
        <v>1.607</v>
      </c>
      <c r="G273" s="16">
        <v>0.12</v>
      </c>
      <c r="H273" s="17">
        <f t="shared" si="30"/>
        <v>120</v>
      </c>
      <c r="I273" s="1">
        <f t="shared" si="29"/>
        <v>56.486820306969697</v>
      </c>
      <c r="J273" s="1">
        <f t="shared" si="31"/>
        <v>63.513179693030303</v>
      </c>
      <c r="K273" s="1">
        <f t="shared" si="32"/>
        <v>65.412822462420806</v>
      </c>
      <c r="L273" s="1">
        <f t="shared" si="33"/>
        <v>138.96230400000002</v>
      </c>
      <c r="M273" s="1">
        <f t="shared" si="34"/>
        <v>73.549481537579211</v>
      </c>
    </row>
    <row r="274" spans="1:13" x14ac:dyDescent="0.25">
      <c r="A274" s="1">
        <v>457</v>
      </c>
      <c r="B274" s="1" t="s">
        <v>55</v>
      </c>
      <c r="C274" s="1" t="s">
        <v>56</v>
      </c>
      <c r="D274" s="1">
        <v>19800326</v>
      </c>
      <c r="E274" s="18">
        <v>7.7679999999999998</v>
      </c>
      <c r="F274" s="15">
        <v>0.56599999999999995</v>
      </c>
      <c r="G274" s="16">
        <v>7.2999999999999995E-2</v>
      </c>
      <c r="H274" s="17">
        <f t="shared" si="30"/>
        <v>73</v>
      </c>
      <c r="I274" s="1">
        <f t="shared" si="29"/>
        <v>36.904216290325621</v>
      </c>
      <c r="J274" s="1">
        <f t="shared" si="31"/>
        <v>36.095783709674379</v>
      </c>
      <c r="K274" s="1">
        <f t="shared" si="32"/>
        <v>24.768456665176753</v>
      </c>
      <c r="L274" s="1">
        <f t="shared" si="33"/>
        <v>48.9943296</v>
      </c>
      <c r="M274" s="1">
        <f t="shared" si="34"/>
        <v>24.225872934823247</v>
      </c>
    </row>
    <row r="275" spans="1:13" x14ac:dyDescent="0.25">
      <c r="A275" s="1">
        <v>458</v>
      </c>
      <c r="B275" s="1" t="s">
        <v>55</v>
      </c>
      <c r="C275" s="1" t="s">
        <v>56</v>
      </c>
      <c r="D275" s="1">
        <v>19800601</v>
      </c>
      <c r="E275" s="18">
        <v>33.649000000000001</v>
      </c>
      <c r="F275" s="15">
        <v>29.492999999999999</v>
      </c>
      <c r="G275" s="16">
        <v>0.876</v>
      </c>
      <c r="H275" s="17">
        <f t="shared" si="30"/>
        <v>876</v>
      </c>
      <c r="I275" s="1">
        <f t="shared" si="29"/>
        <v>115.8584594368188</v>
      </c>
      <c r="J275" s="1">
        <f t="shared" si="31"/>
        <v>760.14154056318125</v>
      </c>
      <c r="K275" s="1">
        <f t="shared" si="32"/>
        <v>336.83224045733419</v>
      </c>
      <c r="L275" s="1">
        <f t="shared" si="33"/>
        <v>2546.7716736000002</v>
      </c>
      <c r="M275" s="1">
        <f t="shared" si="34"/>
        <v>2209.9394331426661</v>
      </c>
    </row>
    <row r="276" spans="1:13" x14ac:dyDescent="0.25">
      <c r="A276" s="1">
        <v>459</v>
      </c>
      <c r="B276" s="1" t="s">
        <v>55</v>
      </c>
      <c r="C276" s="1" t="s">
        <v>56</v>
      </c>
      <c r="D276" s="1">
        <v>19800829</v>
      </c>
      <c r="E276" s="18">
        <v>10.238</v>
      </c>
      <c r="F276" s="15">
        <v>0.64700000000000002</v>
      </c>
      <c r="G276" s="16">
        <v>6.3E-2</v>
      </c>
      <c r="H276" s="17">
        <f t="shared" si="30"/>
        <v>63</v>
      </c>
      <c r="I276" s="1">
        <f t="shared" si="29"/>
        <v>45.777340466363896</v>
      </c>
      <c r="J276" s="1">
        <f t="shared" si="31"/>
        <v>17.222659533636104</v>
      </c>
      <c r="K276" s="1">
        <f t="shared" si="32"/>
        <v>40.492950770416336</v>
      </c>
      <c r="L276" s="1">
        <f t="shared" si="33"/>
        <v>55.727481599999997</v>
      </c>
      <c r="M276" s="1">
        <f t="shared" si="34"/>
        <v>15.234530829583662</v>
      </c>
    </row>
    <row r="277" spans="1:13" x14ac:dyDescent="0.25">
      <c r="A277" s="1">
        <v>460</v>
      </c>
      <c r="B277" s="1" t="s">
        <v>55</v>
      </c>
      <c r="C277" s="1" t="s">
        <v>56</v>
      </c>
      <c r="D277" s="1">
        <v>19810306</v>
      </c>
      <c r="E277" s="18">
        <v>12.821</v>
      </c>
      <c r="F277" s="15">
        <v>2.3460000000000001</v>
      </c>
      <c r="G277" s="16">
        <v>0.183</v>
      </c>
      <c r="H277" s="17">
        <f t="shared" si="30"/>
        <v>183</v>
      </c>
      <c r="I277" s="1">
        <f t="shared" si="29"/>
        <v>54.563337228235376</v>
      </c>
      <c r="J277" s="1">
        <f t="shared" si="31"/>
        <v>128.43666277176462</v>
      </c>
      <c r="K277" s="1">
        <f t="shared" si="32"/>
        <v>60.441685626516978</v>
      </c>
      <c r="L277" s="1">
        <f t="shared" si="33"/>
        <v>202.71539520000002</v>
      </c>
      <c r="M277" s="1">
        <f t="shared" si="34"/>
        <v>142.27370957348305</v>
      </c>
    </row>
    <row r="278" spans="1:13" x14ac:dyDescent="0.25">
      <c r="A278" s="1">
        <v>461</v>
      </c>
      <c r="B278" s="1" t="s">
        <v>55</v>
      </c>
      <c r="C278" s="1" t="s">
        <v>56</v>
      </c>
      <c r="D278" s="1">
        <v>19810603</v>
      </c>
      <c r="E278" s="18">
        <v>12.821</v>
      </c>
      <c r="F278" s="15">
        <v>2.3460000000000001</v>
      </c>
      <c r="G278" s="16">
        <v>0.183</v>
      </c>
      <c r="H278" s="17">
        <f t="shared" si="30"/>
        <v>183</v>
      </c>
      <c r="I278" s="1">
        <f t="shared" si="29"/>
        <v>54.563337228235376</v>
      </c>
      <c r="J278" s="1">
        <f t="shared" si="31"/>
        <v>128.43666277176462</v>
      </c>
      <c r="K278" s="1">
        <f t="shared" si="32"/>
        <v>60.441685626516978</v>
      </c>
      <c r="L278" s="1">
        <f t="shared" si="33"/>
        <v>202.71539520000002</v>
      </c>
      <c r="M278" s="1">
        <f t="shared" si="34"/>
        <v>142.27370957348305</v>
      </c>
    </row>
    <row r="279" spans="1:13" x14ac:dyDescent="0.25">
      <c r="A279" s="1">
        <v>462</v>
      </c>
      <c r="B279" s="1" t="s">
        <v>55</v>
      </c>
      <c r="C279" s="1" t="s">
        <v>56</v>
      </c>
      <c r="D279" s="1">
        <v>19821112</v>
      </c>
      <c r="E279" s="18">
        <v>12.51</v>
      </c>
      <c r="F279" s="15">
        <v>0.65400000000000003</v>
      </c>
      <c r="G279" s="16">
        <v>5.1999999999999998E-2</v>
      </c>
      <c r="H279" s="17">
        <f t="shared" si="30"/>
        <v>52</v>
      </c>
      <c r="I279" s="1">
        <f t="shared" si="29"/>
        <v>53.527662496766865</v>
      </c>
      <c r="J279" s="1">
        <f t="shared" si="31"/>
        <v>1.5276624967668653</v>
      </c>
      <c r="K279" s="1">
        <f t="shared" si="32"/>
        <v>57.856123396905431</v>
      </c>
      <c r="L279" s="1">
        <f t="shared" si="33"/>
        <v>56.204927999999995</v>
      </c>
      <c r="M279" s="1">
        <f t="shared" si="34"/>
        <v>1.651195396905436</v>
      </c>
    </row>
    <row r="280" spans="1:13" x14ac:dyDescent="0.25">
      <c r="A280" s="1">
        <v>463</v>
      </c>
      <c r="B280" s="1" t="s">
        <v>55</v>
      </c>
      <c r="C280" s="1" t="s">
        <v>56</v>
      </c>
      <c r="D280" s="1">
        <v>19821211</v>
      </c>
      <c r="E280" s="18">
        <v>12.51</v>
      </c>
      <c r="F280" s="15">
        <v>0.65400000000000003</v>
      </c>
      <c r="G280" s="16">
        <v>5.1999999999999998E-2</v>
      </c>
      <c r="H280" s="17">
        <f t="shared" si="30"/>
        <v>52</v>
      </c>
      <c r="I280" s="1">
        <f t="shared" si="29"/>
        <v>53.527662496766865</v>
      </c>
      <c r="J280" s="1">
        <f t="shared" si="31"/>
        <v>1.5276624967668653</v>
      </c>
      <c r="K280" s="1">
        <f t="shared" si="32"/>
        <v>57.856123396905431</v>
      </c>
      <c r="L280" s="1">
        <f t="shared" si="33"/>
        <v>56.204927999999995</v>
      </c>
      <c r="M280" s="1">
        <f t="shared" si="34"/>
        <v>1.651195396905436</v>
      </c>
    </row>
    <row r="281" spans="1:13" x14ac:dyDescent="0.25">
      <c r="A281" s="1">
        <v>464</v>
      </c>
      <c r="B281" s="1" t="s">
        <v>55</v>
      </c>
      <c r="C281" s="1" t="s">
        <v>56</v>
      </c>
      <c r="D281" s="1">
        <v>19830309</v>
      </c>
      <c r="E281" s="18">
        <v>9.8800000000000008</v>
      </c>
      <c r="F281" s="15">
        <v>0.70399999999999996</v>
      </c>
      <c r="G281" s="16">
        <v>7.0999999999999994E-2</v>
      </c>
      <c r="H281" s="17">
        <f t="shared" si="30"/>
        <v>71</v>
      </c>
      <c r="I281" s="1">
        <f t="shared" si="29"/>
        <v>44.523263864612183</v>
      </c>
      <c r="J281" s="1">
        <f t="shared" si="31"/>
        <v>26.476736135387817</v>
      </c>
      <c r="K281" s="1">
        <f t="shared" si="32"/>
        <v>38.006482779276631</v>
      </c>
      <c r="L281" s="1">
        <f t="shared" si="33"/>
        <v>60.607872000000008</v>
      </c>
      <c r="M281" s="1">
        <f t="shared" si="34"/>
        <v>22.601389220723377</v>
      </c>
    </row>
    <row r="282" spans="1:13" x14ac:dyDescent="0.25">
      <c r="A282" s="1">
        <v>465</v>
      </c>
      <c r="B282" s="1" t="s">
        <v>55</v>
      </c>
      <c r="C282" s="1" t="s">
        <v>56</v>
      </c>
      <c r="D282" s="1">
        <v>19830327</v>
      </c>
      <c r="E282" s="18">
        <v>7.91</v>
      </c>
      <c r="F282" s="15">
        <v>0.91600000000000004</v>
      </c>
      <c r="G282" s="16">
        <v>0.11600000000000001</v>
      </c>
      <c r="H282" s="17">
        <f t="shared" si="30"/>
        <v>116</v>
      </c>
      <c r="I282" s="1">
        <f t="shared" si="29"/>
        <v>37.429635839689077</v>
      </c>
      <c r="J282" s="1">
        <f t="shared" si="31"/>
        <v>78.57036416031093</v>
      </c>
      <c r="K282" s="1">
        <f t="shared" si="32"/>
        <v>25.580311444103671</v>
      </c>
      <c r="L282" s="1">
        <f t="shared" si="33"/>
        <v>79.277184000000005</v>
      </c>
      <c r="M282" s="1">
        <f t="shared" si="34"/>
        <v>53.696872555896334</v>
      </c>
    </row>
    <row r="283" spans="1:13" x14ac:dyDescent="0.25">
      <c r="A283" s="1">
        <v>466</v>
      </c>
      <c r="B283" s="1" t="s">
        <v>55</v>
      </c>
      <c r="C283" s="1" t="s">
        <v>56</v>
      </c>
      <c r="D283" s="1">
        <v>19830706</v>
      </c>
      <c r="E283" s="18">
        <v>29.32</v>
      </c>
      <c r="F283" s="15">
        <v>8.8699999999999992</v>
      </c>
      <c r="G283" s="16">
        <v>0.30299999999999999</v>
      </c>
      <c r="H283" s="17">
        <f t="shared" si="30"/>
        <v>303</v>
      </c>
      <c r="I283" s="1">
        <f t="shared" si="29"/>
        <v>104.05271897139974</v>
      </c>
      <c r="J283" s="1">
        <f t="shared" si="31"/>
        <v>198.94728102860026</v>
      </c>
      <c r="K283" s="1">
        <f t="shared" si="32"/>
        <v>263.59134222886047</v>
      </c>
      <c r="L283" s="1">
        <f t="shared" si="33"/>
        <v>767.57414400000005</v>
      </c>
      <c r="M283" s="1">
        <f t="shared" si="34"/>
        <v>503.98280177113958</v>
      </c>
    </row>
    <row r="284" spans="1:13" x14ac:dyDescent="0.25">
      <c r="A284" s="1">
        <v>467</v>
      </c>
      <c r="B284" s="1" t="s">
        <v>55</v>
      </c>
      <c r="C284" s="1" t="s">
        <v>56</v>
      </c>
      <c r="D284" s="1">
        <v>19830919</v>
      </c>
      <c r="E284" s="18">
        <v>15.13</v>
      </c>
      <c r="F284" s="15">
        <v>1.53</v>
      </c>
      <c r="G284" s="16">
        <v>0.10100000000000001</v>
      </c>
      <c r="H284" s="17">
        <f t="shared" si="30"/>
        <v>101</v>
      </c>
      <c r="I284" s="1">
        <f t="shared" si="29"/>
        <v>62.090473747523063</v>
      </c>
      <c r="J284" s="1">
        <f t="shared" si="31"/>
        <v>38.909526252476937</v>
      </c>
      <c r="K284" s="1">
        <f t="shared" si="32"/>
        <v>81.166654177922084</v>
      </c>
      <c r="L284" s="1">
        <f t="shared" si="33"/>
        <v>132.03043200000002</v>
      </c>
      <c r="M284" s="1">
        <f t="shared" si="34"/>
        <v>50.863777822077935</v>
      </c>
    </row>
    <row r="285" spans="1:13" x14ac:dyDescent="0.25">
      <c r="A285" s="1">
        <v>468</v>
      </c>
      <c r="B285" s="1" t="s">
        <v>55</v>
      </c>
      <c r="C285" s="1" t="s">
        <v>56</v>
      </c>
      <c r="D285" s="1">
        <v>19831120</v>
      </c>
      <c r="E285" s="18">
        <v>11</v>
      </c>
      <c r="F285" s="15">
        <v>0.42599999999999999</v>
      </c>
      <c r="G285" s="16">
        <v>3.9E-2</v>
      </c>
      <c r="H285" s="17">
        <f t="shared" si="30"/>
        <v>39</v>
      </c>
      <c r="I285" s="1">
        <f t="shared" si="29"/>
        <v>48.415177184408115</v>
      </c>
      <c r="J285" s="1">
        <f t="shared" si="31"/>
        <v>9.4151771844081154</v>
      </c>
      <c r="K285" s="1">
        <f t="shared" si="32"/>
        <v>46.013784396061475</v>
      </c>
      <c r="L285" s="1">
        <f t="shared" si="33"/>
        <v>37.065600000000003</v>
      </c>
      <c r="M285" s="1">
        <f t="shared" si="34"/>
        <v>8.9481843960614711</v>
      </c>
    </row>
    <row r="286" spans="1:13" x14ac:dyDescent="0.25">
      <c r="A286" s="1">
        <v>469</v>
      </c>
      <c r="B286" s="1" t="s">
        <v>55</v>
      </c>
      <c r="C286" s="1" t="s">
        <v>56</v>
      </c>
      <c r="D286" s="1">
        <v>19840312</v>
      </c>
      <c r="E286" s="18">
        <v>6.97</v>
      </c>
      <c r="F286" s="15">
        <v>0.33300000000000002</v>
      </c>
      <c r="G286" s="16">
        <v>4.8000000000000001E-2</v>
      </c>
      <c r="H286" s="17">
        <f t="shared" si="30"/>
        <v>48</v>
      </c>
      <c r="I286" s="1">
        <f t="shared" si="29"/>
        <v>33.910760851969385</v>
      </c>
      <c r="J286" s="1">
        <f t="shared" si="31"/>
        <v>14.089239148030615</v>
      </c>
      <c r="K286" s="1">
        <f t="shared" si="32"/>
        <v>20.421331471142778</v>
      </c>
      <c r="L286" s="1">
        <f t="shared" si="33"/>
        <v>28.905983999999997</v>
      </c>
      <c r="M286" s="1">
        <f t="shared" si="34"/>
        <v>8.4846525288572181</v>
      </c>
    </row>
    <row r="287" spans="1:13" x14ac:dyDescent="0.25">
      <c r="A287" s="1">
        <v>470</v>
      </c>
      <c r="B287" s="1" t="s">
        <v>55</v>
      </c>
      <c r="C287" s="1" t="s">
        <v>56</v>
      </c>
      <c r="D287" s="1">
        <v>19840514</v>
      </c>
      <c r="E287" s="18">
        <v>23.09</v>
      </c>
      <c r="F287" s="15">
        <v>6.1870000000000003</v>
      </c>
      <c r="G287" s="16">
        <v>0.26800000000000002</v>
      </c>
      <c r="H287" s="17">
        <f t="shared" si="30"/>
        <v>268</v>
      </c>
      <c r="I287" s="1">
        <f t="shared" si="29"/>
        <v>86.356436194459022</v>
      </c>
      <c r="J287" s="1">
        <f t="shared" si="31"/>
        <v>181.64356380554096</v>
      </c>
      <c r="K287" s="1">
        <f t="shared" si="32"/>
        <v>172.2790176534771</v>
      </c>
      <c r="L287" s="1">
        <f t="shared" si="33"/>
        <v>534.65356800000006</v>
      </c>
      <c r="M287" s="1">
        <f t="shared" si="34"/>
        <v>362.37455034652294</v>
      </c>
    </row>
    <row r="288" spans="1:13" x14ac:dyDescent="0.25">
      <c r="A288" s="1">
        <v>471</v>
      </c>
      <c r="B288" s="1" t="s">
        <v>55</v>
      </c>
      <c r="C288" s="1" t="s">
        <v>56</v>
      </c>
      <c r="D288" s="1">
        <v>19840830</v>
      </c>
      <c r="E288" s="18">
        <v>15.08</v>
      </c>
      <c r="F288" s="15">
        <v>1.19</v>
      </c>
      <c r="G288" s="16">
        <v>7.9000000000000001E-2</v>
      </c>
      <c r="H288" s="17">
        <f t="shared" si="30"/>
        <v>79</v>
      </c>
      <c r="I288" s="1">
        <f t="shared" si="29"/>
        <v>61.930285341456333</v>
      </c>
      <c r="J288" s="1">
        <f t="shared" si="31"/>
        <v>17.069714658543667</v>
      </c>
      <c r="K288" s="1">
        <f t="shared" si="32"/>
        <v>80.689711934807562</v>
      </c>
      <c r="L288" s="1">
        <f t="shared" si="33"/>
        <v>102.93004800000001</v>
      </c>
      <c r="M288" s="1">
        <f t="shared" si="34"/>
        <v>22.240336065192452</v>
      </c>
    </row>
    <row r="289" spans="1:13" x14ac:dyDescent="0.25">
      <c r="A289" s="1">
        <v>472</v>
      </c>
      <c r="B289" s="1" t="s">
        <v>55</v>
      </c>
      <c r="C289" s="1" t="s">
        <v>56</v>
      </c>
      <c r="D289" s="1">
        <v>19850501</v>
      </c>
      <c r="E289" s="18">
        <v>21.8</v>
      </c>
      <c r="F289" s="15">
        <v>3.3559999999999999</v>
      </c>
      <c r="G289" s="16">
        <v>0.154</v>
      </c>
      <c r="H289" s="17">
        <f t="shared" si="30"/>
        <v>154</v>
      </c>
      <c r="I289" s="1">
        <f t="shared" si="29"/>
        <v>82.567687565759655</v>
      </c>
      <c r="J289" s="1">
        <f t="shared" si="31"/>
        <v>71.432312434240345</v>
      </c>
      <c r="K289" s="1">
        <f t="shared" si="32"/>
        <v>155.51789088385965</v>
      </c>
      <c r="L289" s="1">
        <f t="shared" si="33"/>
        <v>290.06208000000004</v>
      </c>
      <c r="M289" s="1">
        <f t="shared" si="34"/>
        <v>134.54418911614039</v>
      </c>
    </row>
    <row r="290" spans="1:13" x14ac:dyDescent="0.25">
      <c r="A290" s="1">
        <v>473</v>
      </c>
      <c r="B290" s="1" t="s">
        <v>55</v>
      </c>
      <c r="C290" s="1" t="s">
        <v>56</v>
      </c>
      <c r="D290" s="1">
        <v>19850930</v>
      </c>
      <c r="E290" s="18">
        <v>21.18</v>
      </c>
      <c r="F290" s="15">
        <v>1.0169999999999999</v>
      </c>
      <c r="G290" s="16">
        <v>4.8000000000000001E-2</v>
      </c>
      <c r="H290" s="17">
        <f t="shared" si="30"/>
        <v>48</v>
      </c>
      <c r="I290" s="1">
        <f t="shared" si="29"/>
        <v>80.72931918497649</v>
      </c>
      <c r="J290" s="1">
        <f t="shared" si="31"/>
        <v>32.72931918497649</v>
      </c>
      <c r="K290" s="1">
        <f t="shared" si="32"/>
        <v>147.7307791011861</v>
      </c>
      <c r="L290" s="1">
        <f t="shared" si="33"/>
        <v>87.837695999999994</v>
      </c>
      <c r="M290" s="1">
        <f t="shared" si="34"/>
        <v>59.893083101186107</v>
      </c>
    </row>
    <row r="291" spans="1:13" x14ac:dyDescent="0.25">
      <c r="A291" s="1">
        <v>474</v>
      </c>
      <c r="B291" s="1" t="s">
        <v>55</v>
      </c>
      <c r="C291" s="1" t="s">
        <v>56</v>
      </c>
      <c r="D291" s="1">
        <v>19860208</v>
      </c>
      <c r="E291" s="18">
        <v>8.4499999999999993</v>
      </c>
      <c r="F291" s="15">
        <v>0.28899999999999998</v>
      </c>
      <c r="G291" s="16">
        <v>3.4000000000000002E-2</v>
      </c>
      <c r="H291" s="17">
        <f t="shared" si="30"/>
        <v>34</v>
      </c>
      <c r="I291" s="1">
        <f t="shared" si="29"/>
        <v>39.409202803001911</v>
      </c>
      <c r="J291" s="1">
        <f t="shared" si="31"/>
        <v>5.4092028030019108</v>
      </c>
      <c r="K291" s="1">
        <f t="shared" si="32"/>
        <v>28.771870782415636</v>
      </c>
      <c r="L291" s="1">
        <f t="shared" si="33"/>
        <v>24.82272</v>
      </c>
      <c r="M291" s="1">
        <f t="shared" si="34"/>
        <v>3.9491507824156358</v>
      </c>
    </row>
    <row r="292" spans="1:13" x14ac:dyDescent="0.25">
      <c r="A292" s="1">
        <v>475</v>
      </c>
      <c r="B292" s="1" t="s">
        <v>55</v>
      </c>
      <c r="C292" s="1" t="s">
        <v>56</v>
      </c>
      <c r="D292" s="1">
        <v>19860828</v>
      </c>
      <c r="E292" s="18">
        <v>12.97</v>
      </c>
      <c r="F292" s="15">
        <v>1.524</v>
      </c>
      <c r="G292" s="16">
        <v>0.11799999999999999</v>
      </c>
      <c r="H292" s="17">
        <f t="shared" si="30"/>
        <v>118</v>
      </c>
      <c r="I292" s="1">
        <f t="shared" si="29"/>
        <v>55.057568959020173</v>
      </c>
      <c r="J292" s="1">
        <f t="shared" si="31"/>
        <v>62.942431040979827</v>
      </c>
      <c r="K292" s="1">
        <f t="shared" si="32"/>
        <v>61.697952236029685</v>
      </c>
      <c r="L292" s="1">
        <f t="shared" si="33"/>
        <v>132.23174399999999</v>
      </c>
      <c r="M292" s="1">
        <f t="shared" si="34"/>
        <v>70.533791763970299</v>
      </c>
    </row>
    <row r="293" spans="1:13" x14ac:dyDescent="0.25">
      <c r="A293" s="1">
        <v>476</v>
      </c>
      <c r="B293" s="1" t="s">
        <v>55</v>
      </c>
      <c r="C293" s="1" t="s">
        <v>56</v>
      </c>
      <c r="D293" s="1">
        <v>19870327</v>
      </c>
      <c r="E293" s="18">
        <v>7.91</v>
      </c>
      <c r="F293" s="15">
        <v>0.91600000000000004</v>
      </c>
      <c r="G293" s="16">
        <v>0.11600000000000001</v>
      </c>
      <c r="H293" s="17">
        <f t="shared" si="30"/>
        <v>116</v>
      </c>
      <c r="I293" s="1">
        <f t="shared" si="29"/>
        <v>37.429635839689077</v>
      </c>
      <c r="J293" s="1">
        <f t="shared" si="31"/>
        <v>78.57036416031093</v>
      </c>
      <c r="K293" s="1">
        <f t="shared" si="32"/>
        <v>25.580311444103671</v>
      </c>
      <c r="L293" s="1">
        <f t="shared" si="33"/>
        <v>79.277184000000005</v>
      </c>
      <c r="M293" s="1">
        <f t="shared" si="34"/>
        <v>53.696872555896334</v>
      </c>
    </row>
    <row r="294" spans="1:13" x14ac:dyDescent="0.25">
      <c r="A294" s="1">
        <v>477</v>
      </c>
      <c r="B294" s="1" t="s">
        <v>55</v>
      </c>
      <c r="C294" s="1" t="s">
        <v>56</v>
      </c>
      <c r="D294" s="1">
        <v>19870808</v>
      </c>
      <c r="E294" s="18">
        <v>94.83</v>
      </c>
      <c r="F294" s="15">
        <v>190.03299999999999</v>
      </c>
      <c r="G294" s="16">
        <v>2.004</v>
      </c>
      <c r="H294" s="17">
        <f t="shared" si="30"/>
        <v>2004</v>
      </c>
      <c r="I294" s="1">
        <f t="shared" si="29"/>
        <v>260.06813173184366</v>
      </c>
      <c r="J294" s="1">
        <f t="shared" si="31"/>
        <v>1743.9318682681564</v>
      </c>
      <c r="K294" s="1">
        <f t="shared" si="32"/>
        <v>2130.8193445360953</v>
      </c>
      <c r="L294" s="1">
        <f t="shared" si="33"/>
        <v>16419.397248000001</v>
      </c>
      <c r="M294" s="1">
        <f t="shared" si="34"/>
        <v>14288.577903463905</v>
      </c>
    </row>
    <row r="295" spans="1:13" x14ac:dyDescent="0.25">
      <c r="A295" s="1">
        <v>478</v>
      </c>
      <c r="B295" s="1" t="s">
        <v>55</v>
      </c>
      <c r="C295" s="1" t="s">
        <v>56</v>
      </c>
      <c r="D295" s="1">
        <v>19871021</v>
      </c>
      <c r="E295" s="18">
        <v>35.729999999999997</v>
      </c>
      <c r="F295" s="15">
        <v>6.577</v>
      </c>
      <c r="G295" s="16">
        <v>0.184</v>
      </c>
      <c r="H295" s="17">
        <f t="shared" si="30"/>
        <v>184</v>
      </c>
      <c r="I295" s="1">
        <f t="shared" si="29"/>
        <v>121.41312571228755</v>
      </c>
      <c r="J295" s="1">
        <f t="shared" si="31"/>
        <v>62.586874287712448</v>
      </c>
      <c r="K295" s="1">
        <f t="shared" si="32"/>
        <v>374.81106081888294</v>
      </c>
      <c r="L295" s="1">
        <f t="shared" si="33"/>
        <v>568.02124800000001</v>
      </c>
      <c r="M295" s="1">
        <f t="shared" si="34"/>
        <v>193.21018718111708</v>
      </c>
    </row>
    <row r="296" spans="1:13" x14ac:dyDescent="0.25">
      <c r="A296" s="1">
        <v>479</v>
      </c>
      <c r="B296" s="1" t="s">
        <v>55</v>
      </c>
      <c r="C296" s="1" t="s">
        <v>56</v>
      </c>
      <c r="D296" s="1">
        <v>19880829</v>
      </c>
      <c r="E296" s="18">
        <v>25.23</v>
      </c>
      <c r="F296" s="15">
        <v>6.1550000000000002</v>
      </c>
      <c r="G296" s="16">
        <v>0.24399999999999999</v>
      </c>
      <c r="H296" s="17">
        <f t="shared" si="30"/>
        <v>244</v>
      </c>
      <c r="I296" s="1">
        <f t="shared" si="29"/>
        <v>92.541150905033064</v>
      </c>
      <c r="J296" s="1">
        <f t="shared" si="31"/>
        <v>151.45884909496692</v>
      </c>
      <c r="K296" s="1">
        <f t="shared" si="32"/>
        <v>201.72786370565623</v>
      </c>
      <c r="L296" s="1">
        <f t="shared" si="33"/>
        <v>531.88876800000003</v>
      </c>
      <c r="M296" s="1">
        <f t="shared" si="34"/>
        <v>330.16090429434382</v>
      </c>
    </row>
    <row r="297" spans="1:13" x14ac:dyDescent="0.25">
      <c r="A297" s="1">
        <v>480</v>
      </c>
      <c r="B297" s="1" t="s">
        <v>55</v>
      </c>
      <c r="C297" s="1" t="s">
        <v>56</v>
      </c>
      <c r="D297" s="1">
        <v>19881110</v>
      </c>
      <c r="E297" s="18">
        <v>25.23</v>
      </c>
      <c r="F297" s="15">
        <v>9.7479999999999993</v>
      </c>
      <c r="G297" s="16">
        <v>0.38600000000000001</v>
      </c>
      <c r="H297" s="17">
        <f t="shared" si="30"/>
        <v>386</v>
      </c>
      <c r="I297" s="1">
        <f t="shared" si="29"/>
        <v>92.541150905033064</v>
      </c>
      <c r="J297" s="1">
        <f t="shared" si="31"/>
        <v>293.45884909496692</v>
      </c>
      <c r="K297" s="1">
        <f t="shared" si="32"/>
        <v>201.72786370565623</v>
      </c>
      <c r="L297" s="1">
        <f t="shared" si="33"/>
        <v>841.43059200000005</v>
      </c>
      <c r="M297" s="1">
        <f t="shared" si="34"/>
        <v>639.70272829434384</v>
      </c>
    </row>
    <row r="298" spans="1:13" x14ac:dyDescent="0.25">
      <c r="A298" s="1">
        <v>481</v>
      </c>
      <c r="B298" s="1" t="s">
        <v>55</v>
      </c>
      <c r="C298" s="1" t="s">
        <v>56</v>
      </c>
      <c r="D298" s="1">
        <v>19881112</v>
      </c>
      <c r="E298" s="18">
        <v>12.51</v>
      </c>
      <c r="F298" s="15">
        <v>0.65400000000000003</v>
      </c>
      <c r="G298" s="16">
        <v>5.1999999999999998E-2</v>
      </c>
      <c r="H298" s="17">
        <f t="shared" si="30"/>
        <v>52</v>
      </c>
      <c r="I298" s="1">
        <f t="shared" si="29"/>
        <v>53.527662496766865</v>
      </c>
      <c r="J298" s="1">
        <f t="shared" si="31"/>
        <v>1.5276624967668653</v>
      </c>
      <c r="K298" s="1">
        <f t="shared" si="32"/>
        <v>57.856123396905431</v>
      </c>
      <c r="L298" s="1">
        <f t="shared" si="33"/>
        <v>56.204927999999995</v>
      </c>
      <c r="M298" s="1">
        <f t="shared" si="34"/>
        <v>1.651195396905436</v>
      </c>
    </row>
    <row r="299" spans="1:13" x14ac:dyDescent="0.25">
      <c r="A299" s="1">
        <v>482</v>
      </c>
      <c r="B299" s="1" t="s">
        <v>55</v>
      </c>
      <c r="C299" s="1" t="s">
        <v>56</v>
      </c>
      <c r="D299" s="1">
        <v>19890301</v>
      </c>
      <c r="E299" s="18">
        <v>15.05</v>
      </c>
      <c r="F299" s="15">
        <v>2.5110000000000001</v>
      </c>
      <c r="G299" s="16">
        <v>0.16700000000000001</v>
      </c>
      <c r="H299" s="17">
        <f t="shared" si="30"/>
        <v>167</v>
      </c>
      <c r="I299" s="1">
        <f t="shared" si="29"/>
        <v>61.83411632233495</v>
      </c>
      <c r="J299" s="1">
        <f t="shared" si="31"/>
        <v>105.16588367766505</v>
      </c>
      <c r="K299" s="1">
        <f t="shared" si="32"/>
        <v>80.404138136258595</v>
      </c>
      <c r="L299" s="1">
        <f t="shared" si="33"/>
        <v>217.15344000000002</v>
      </c>
      <c r="M299" s="1">
        <f t="shared" si="34"/>
        <v>136.74930186374144</v>
      </c>
    </row>
    <row r="300" spans="1:13" x14ac:dyDescent="0.25">
      <c r="A300" s="1">
        <v>483</v>
      </c>
      <c r="B300" s="1" t="s">
        <v>55</v>
      </c>
      <c r="C300" s="1" t="s">
        <v>56</v>
      </c>
      <c r="D300" s="1">
        <v>19890814</v>
      </c>
      <c r="E300" s="18">
        <v>41.31</v>
      </c>
      <c r="F300" s="15">
        <v>20.350999999999999</v>
      </c>
      <c r="G300" s="16">
        <v>0.49299999999999999</v>
      </c>
      <c r="H300" s="17">
        <f t="shared" si="30"/>
        <v>493</v>
      </c>
      <c r="I300" s="1">
        <f t="shared" si="29"/>
        <v>135.97158129098631</v>
      </c>
      <c r="J300" s="1">
        <f t="shared" si="31"/>
        <v>357.02841870901369</v>
      </c>
      <c r="K300" s="1">
        <f t="shared" si="32"/>
        <v>485.30759239848771</v>
      </c>
      <c r="L300" s="1">
        <f t="shared" si="33"/>
        <v>1759.6077120000002</v>
      </c>
      <c r="M300" s="1">
        <f t="shared" si="34"/>
        <v>1274.3001196015125</v>
      </c>
    </row>
    <row r="301" spans="1:13" x14ac:dyDescent="0.25">
      <c r="A301" s="1">
        <v>484</v>
      </c>
      <c r="B301" s="1" t="s">
        <v>55</v>
      </c>
      <c r="C301" s="1" t="s">
        <v>56</v>
      </c>
      <c r="D301" s="1">
        <v>19900616</v>
      </c>
      <c r="E301" s="18">
        <v>39.340000000000003</v>
      </c>
      <c r="F301" s="15">
        <v>11.622</v>
      </c>
      <c r="G301" s="16">
        <v>0.29499999999999998</v>
      </c>
      <c r="H301" s="17">
        <f t="shared" si="30"/>
        <v>295</v>
      </c>
      <c r="I301" s="1">
        <f t="shared" si="29"/>
        <v>130.88425495779271</v>
      </c>
      <c r="J301" s="1">
        <f t="shared" si="31"/>
        <v>164.11574504220729</v>
      </c>
      <c r="K301" s="1">
        <f t="shared" si="32"/>
        <v>444.87244137941849</v>
      </c>
      <c r="L301" s="1">
        <f t="shared" si="33"/>
        <v>1002.6979200000002</v>
      </c>
      <c r="M301" s="1">
        <f t="shared" si="34"/>
        <v>557.82547862058163</v>
      </c>
    </row>
    <row r="302" spans="1:13" x14ac:dyDescent="0.25">
      <c r="A302" s="1">
        <v>485</v>
      </c>
      <c r="B302" s="1" t="s">
        <v>55</v>
      </c>
      <c r="C302" s="1" t="s">
        <v>56</v>
      </c>
      <c r="D302" s="1">
        <v>19900907</v>
      </c>
      <c r="E302" s="18">
        <v>10.65</v>
      </c>
      <c r="F302" s="15">
        <v>3.7389999999999999</v>
      </c>
      <c r="G302" s="16">
        <v>0.35099999999999998</v>
      </c>
      <c r="H302" s="17">
        <f t="shared" si="30"/>
        <v>351</v>
      </c>
      <c r="I302" s="1">
        <f t="shared" si="29"/>
        <v>47.208728989150082</v>
      </c>
      <c r="J302" s="1">
        <f t="shared" si="31"/>
        <v>303.79127101084993</v>
      </c>
      <c r="K302" s="1">
        <f t="shared" si="32"/>
        <v>43.439584066656344</v>
      </c>
      <c r="L302" s="1">
        <f t="shared" si="33"/>
        <v>322.97616000000005</v>
      </c>
      <c r="M302" s="1">
        <f t="shared" si="34"/>
        <v>279.53657593334373</v>
      </c>
    </row>
    <row r="303" spans="1:13" x14ac:dyDescent="0.25">
      <c r="A303" s="1">
        <v>486</v>
      </c>
      <c r="B303" s="1" t="s">
        <v>55</v>
      </c>
      <c r="C303" s="1" t="s">
        <v>56</v>
      </c>
      <c r="D303" s="1">
        <v>19901029</v>
      </c>
      <c r="E303" s="18">
        <v>18.95</v>
      </c>
      <c r="F303" s="15">
        <v>7.9450000000000003</v>
      </c>
      <c r="G303" s="16">
        <v>0.41899999999999998</v>
      </c>
      <c r="H303" s="17">
        <f t="shared" si="30"/>
        <v>419</v>
      </c>
      <c r="I303" s="1">
        <f t="shared" si="29"/>
        <v>74.015879648704043</v>
      </c>
      <c r="J303" s="1">
        <f t="shared" si="31"/>
        <v>344.98412035129593</v>
      </c>
      <c r="K303" s="1">
        <f t="shared" si="32"/>
        <v>121.18471943123015</v>
      </c>
      <c r="L303" s="1">
        <f t="shared" si="33"/>
        <v>686.02031999999997</v>
      </c>
      <c r="M303" s="1">
        <f t="shared" si="34"/>
        <v>564.83560056876979</v>
      </c>
    </row>
    <row r="304" spans="1:13" x14ac:dyDescent="0.25">
      <c r="A304" s="1">
        <v>487</v>
      </c>
      <c r="B304" s="1" t="s">
        <v>55</v>
      </c>
      <c r="C304" s="1" t="s">
        <v>56</v>
      </c>
      <c r="D304" s="1">
        <v>19910603</v>
      </c>
      <c r="E304" s="18">
        <v>9.43</v>
      </c>
      <c r="F304" s="15">
        <v>1.498</v>
      </c>
      <c r="G304" s="16">
        <v>0.159</v>
      </c>
      <c r="H304" s="17">
        <f t="shared" si="30"/>
        <v>159</v>
      </c>
      <c r="I304" s="1">
        <f t="shared" si="29"/>
        <v>42.932640424356677</v>
      </c>
      <c r="J304" s="1">
        <f t="shared" si="31"/>
        <v>116.06735957564332</v>
      </c>
      <c r="K304" s="1">
        <f t="shared" si="32"/>
        <v>34.979454651025449</v>
      </c>
      <c r="L304" s="1">
        <f t="shared" si="33"/>
        <v>129.545568</v>
      </c>
      <c r="M304" s="1">
        <f t="shared" si="34"/>
        <v>94.566113348974554</v>
      </c>
    </row>
    <row r="305" spans="1:13" x14ac:dyDescent="0.25">
      <c r="A305" s="1">
        <v>488</v>
      </c>
      <c r="B305" s="1" t="s">
        <v>55</v>
      </c>
      <c r="C305" s="1" t="s">
        <v>56</v>
      </c>
      <c r="D305" s="1">
        <v>19910710</v>
      </c>
      <c r="E305" s="18">
        <v>3.41</v>
      </c>
      <c r="F305" s="15">
        <v>0.47199999999999998</v>
      </c>
      <c r="G305" s="16">
        <v>0.13800000000000001</v>
      </c>
      <c r="H305" s="17">
        <f t="shared" si="30"/>
        <v>138</v>
      </c>
      <c r="I305" s="1">
        <f t="shared" si="29"/>
        <v>19.410655036666839</v>
      </c>
      <c r="J305" s="1">
        <f t="shared" si="31"/>
        <v>118.58934496333316</v>
      </c>
      <c r="K305" s="1">
        <f t="shared" si="32"/>
        <v>5.7188448295229311</v>
      </c>
      <c r="L305" s="1">
        <f t="shared" si="33"/>
        <v>40.65811200000001</v>
      </c>
      <c r="M305" s="1">
        <f t="shared" si="34"/>
        <v>34.939267170477081</v>
      </c>
    </row>
    <row r="306" spans="1:13" x14ac:dyDescent="0.25">
      <c r="A306" s="1">
        <v>489</v>
      </c>
      <c r="B306" s="1" t="s">
        <v>55</v>
      </c>
      <c r="C306" s="1" t="s">
        <v>56</v>
      </c>
      <c r="D306" s="1">
        <v>19910717</v>
      </c>
      <c r="E306" s="18">
        <v>7.7</v>
      </c>
      <c r="F306" s="15">
        <v>0.73199999999999998</v>
      </c>
      <c r="G306" s="16">
        <v>9.5000000000000001E-2</v>
      </c>
      <c r="H306" s="17">
        <f t="shared" si="30"/>
        <v>95</v>
      </c>
      <c r="I306" s="1">
        <f t="shared" si="29"/>
        <v>36.651861433883646</v>
      </c>
      <c r="J306" s="1">
        <f t="shared" si="31"/>
        <v>58.348138566116354</v>
      </c>
      <c r="K306" s="1">
        <f t="shared" si="32"/>
        <v>24.383750374734113</v>
      </c>
      <c r="L306" s="1">
        <f t="shared" si="33"/>
        <v>63.201600000000006</v>
      </c>
      <c r="M306" s="1">
        <f t="shared" si="34"/>
        <v>38.817849625265893</v>
      </c>
    </row>
    <row r="307" spans="1:13" x14ac:dyDescent="0.25">
      <c r="A307" s="1">
        <v>490</v>
      </c>
      <c r="B307" s="1" t="s">
        <v>55</v>
      </c>
      <c r="C307" s="1" t="s">
        <v>56</v>
      </c>
      <c r="D307" s="1">
        <v>19910923</v>
      </c>
      <c r="E307" s="18">
        <v>7.56</v>
      </c>
      <c r="F307" s="15">
        <v>0.24199999999999999</v>
      </c>
      <c r="G307" s="16">
        <v>3.2000000000000001E-2</v>
      </c>
      <c r="H307" s="17">
        <f t="shared" si="30"/>
        <v>32</v>
      </c>
      <c r="I307" s="1">
        <f t="shared" si="29"/>
        <v>36.130758865561589</v>
      </c>
      <c r="J307" s="1">
        <f t="shared" si="31"/>
        <v>4.1307588655615888</v>
      </c>
      <c r="K307" s="1">
        <f t="shared" si="32"/>
        <v>23.600033598842984</v>
      </c>
      <c r="L307" s="1">
        <f t="shared" si="33"/>
        <v>20.901888</v>
      </c>
      <c r="M307" s="1">
        <f t="shared" si="34"/>
        <v>2.6981455988429843</v>
      </c>
    </row>
    <row r="308" spans="1:13" x14ac:dyDescent="0.25">
      <c r="A308" s="1">
        <v>491</v>
      </c>
      <c r="B308" s="1" t="s">
        <v>55</v>
      </c>
      <c r="C308" s="1" t="s">
        <v>56</v>
      </c>
      <c r="D308" s="1">
        <v>19911124</v>
      </c>
      <c r="E308" s="18">
        <v>9.8000000000000007</v>
      </c>
      <c r="F308" s="15">
        <v>0.25700000000000001</v>
      </c>
      <c r="G308" s="16">
        <v>2.5999999999999999E-2</v>
      </c>
      <c r="H308" s="17">
        <f t="shared" si="30"/>
        <v>26</v>
      </c>
      <c r="I308" s="1">
        <f t="shared" si="29"/>
        <v>44.241669137385017</v>
      </c>
      <c r="J308" s="1">
        <f t="shared" si="31"/>
        <v>18.241669137385017</v>
      </c>
      <c r="K308" s="1">
        <f t="shared" si="32"/>
        <v>37.460306092006647</v>
      </c>
      <c r="L308" s="1">
        <f t="shared" si="33"/>
        <v>22.014720000000001</v>
      </c>
      <c r="M308" s="1">
        <f t="shared" si="34"/>
        <v>15.445586092006646</v>
      </c>
    </row>
    <row r="309" spans="1:13" x14ac:dyDescent="0.25">
      <c r="A309" s="1">
        <v>492</v>
      </c>
      <c r="B309" s="1" t="s">
        <v>55</v>
      </c>
      <c r="C309" s="1" t="s">
        <v>56</v>
      </c>
      <c r="D309" s="1">
        <v>19920330</v>
      </c>
      <c r="E309" s="18">
        <v>6.65</v>
      </c>
      <c r="F309" s="15">
        <v>0.96399999999999997</v>
      </c>
      <c r="G309" s="16">
        <v>0.14499999999999999</v>
      </c>
      <c r="H309" s="17">
        <f t="shared" si="30"/>
        <v>145</v>
      </c>
      <c r="I309" s="1">
        <f t="shared" si="29"/>
        <v>32.689530722473023</v>
      </c>
      <c r="J309" s="1">
        <f t="shared" si="31"/>
        <v>112.31046927752698</v>
      </c>
      <c r="K309" s="1">
        <f t="shared" si="32"/>
        <v>18.782096771904104</v>
      </c>
      <c r="L309" s="1">
        <f t="shared" si="33"/>
        <v>83.311200000000014</v>
      </c>
      <c r="M309" s="1">
        <f t="shared" si="34"/>
        <v>64.529103228095906</v>
      </c>
    </row>
    <row r="310" spans="1:13" x14ac:dyDescent="0.25">
      <c r="A310" s="1">
        <v>493</v>
      </c>
      <c r="B310" s="1" t="s">
        <v>55</v>
      </c>
      <c r="C310" s="1" t="s">
        <v>56</v>
      </c>
      <c r="D310" s="1">
        <v>19920612</v>
      </c>
      <c r="E310" s="18">
        <v>11.89</v>
      </c>
      <c r="F310" s="15">
        <v>2.2519999999999998</v>
      </c>
      <c r="G310" s="16">
        <v>0.189</v>
      </c>
      <c r="H310" s="17">
        <f t="shared" si="30"/>
        <v>189</v>
      </c>
      <c r="I310" s="1">
        <f t="shared" si="29"/>
        <v>51.445879175308214</v>
      </c>
      <c r="J310" s="1">
        <f t="shared" si="31"/>
        <v>137.55412082469178</v>
      </c>
      <c r="K310" s="1">
        <f t="shared" si="32"/>
        <v>52.850145893277436</v>
      </c>
      <c r="L310" s="1">
        <f t="shared" si="33"/>
        <v>194.15894399999999</v>
      </c>
      <c r="M310" s="1">
        <f t="shared" si="34"/>
        <v>141.30879810672255</v>
      </c>
    </row>
    <row r="311" spans="1:13" x14ac:dyDescent="0.25">
      <c r="A311" s="1">
        <v>494</v>
      </c>
      <c r="B311" s="1" t="s">
        <v>55</v>
      </c>
      <c r="C311" s="1" t="s">
        <v>56</v>
      </c>
      <c r="D311" s="1">
        <v>19920806</v>
      </c>
      <c r="E311" s="18">
        <v>13.89</v>
      </c>
      <c r="F311" s="15">
        <v>3.5369999999999999</v>
      </c>
      <c r="G311" s="16">
        <v>0.255</v>
      </c>
      <c r="H311" s="17">
        <f t="shared" si="30"/>
        <v>255</v>
      </c>
      <c r="I311" s="1">
        <f t="shared" si="29"/>
        <v>58.082260011661845</v>
      </c>
      <c r="J311" s="1">
        <f t="shared" si="31"/>
        <v>196.91773998833816</v>
      </c>
      <c r="K311" s="1">
        <f t="shared" si="32"/>
        <v>69.704287910955344</v>
      </c>
      <c r="L311" s="1">
        <f t="shared" si="33"/>
        <v>306.02448000000004</v>
      </c>
      <c r="M311" s="1">
        <f t="shared" si="34"/>
        <v>236.3201920890447</v>
      </c>
    </row>
    <row r="312" spans="1:13" x14ac:dyDescent="0.25">
      <c r="A312" s="1">
        <v>495</v>
      </c>
      <c r="B312" s="1" t="s">
        <v>55</v>
      </c>
      <c r="C312" s="1" t="s">
        <v>56</v>
      </c>
      <c r="D312" s="1">
        <v>19921201</v>
      </c>
      <c r="E312" s="18">
        <v>12.31</v>
      </c>
      <c r="F312" s="15">
        <v>0.82299999999999995</v>
      </c>
      <c r="G312" s="16">
        <v>6.7000000000000004E-2</v>
      </c>
      <c r="H312" s="17">
        <f t="shared" si="30"/>
        <v>67</v>
      </c>
      <c r="I312" s="1">
        <f t="shared" si="29"/>
        <v>52.858648958943398</v>
      </c>
      <c r="J312" s="1">
        <f t="shared" si="31"/>
        <v>14.141351041056602</v>
      </c>
      <c r="K312" s="1">
        <f t="shared" si="32"/>
        <v>56.219613294348861</v>
      </c>
      <c r="L312" s="1">
        <f t="shared" si="33"/>
        <v>71.260128000000009</v>
      </c>
      <c r="M312" s="1">
        <f t="shared" si="34"/>
        <v>15.040514705651148</v>
      </c>
    </row>
    <row r="313" spans="1:13" x14ac:dyDescent="0.25">
      <c r="A313" s="1">
        <v>496</v>
      </c>
      <c r="B313" s="1" t="s">
        <v>55</v>
      </c>
      <c r="C313" s="1" t="s">
        <v>56</v>
      </c>
      <c r="D313" s="1">
        <v>19930430</v>
      </c>
      <c r="E313" s="18">
        <v>10.45</v>
      </c>
      <c r="F313" s="15">
        <v>2.6419999999999999</v>
      </c>
      <c r="G313" s="16">
        <v>0.253</v>
      </c>
      <c r="H313" s="17">
        <f t="shared" si="30"/>
        <v>253</v>
      </c>
      <c r="I313" s="1">
        <f t="shared" si="29"/>
        <v>46.515428618949805</v>
      </c>
      <c r="J313" s="1">
        <f t="shared" si="31"/>
        <v>206.48457138105019</v>
      </c>
      <c r="K313" s="1">
        <f t="shared" si="32"/>
        <v>41.997850191477397</v>
      </c>
      <c r="L313" s="1">
        <f t="shared" si="33"/>
        <v>228.42864</v>
      </c>
      <c r="M313" s="1">
        <f t="shared" si="34"/>
        <v>186.4307898085226</v>
      </c>
    </row>
    <row r="314" spans="1:13" x14ac:dyDescent="0.25">
      <c r="A314" s="1">
        <v>497</v>
      </c>
      <c r="B314" s="1" t="s">
        <v>55</v>
      </c>
      <c r="C314" s="1" t="s">
        <v>56</v>
      </c>
      <c r="D314" s="1">
        <v>19930820</v>
      </c>
      <c r="E314" s="18">
        <v>10.44</v>
      </c>
      <c r="F314" s="15">
        <v>4.8280000000000003</v>
      </c>
      <c r="G314" s="16">
        <v>0.46300000000000002</v>
      </c>
      <c r="H314" s="17">
        <f t="shared" si="30"/>
        <v>463</v>
      </c>
      <c r="I314" s="1">
        <f t="shared" si="29"/>
        <v>46.480687512584829</v>
      </c>
      <c r="J314" s="1">
        <f t="shared" si="31"/>
        <v>416.51931248741516</v>
      </c>
      <c r="K314" s="1">
        <f t="shared" si="32"/>
        <v>41.926323827351723</v>
      </c>
      <c r="L314" s="1">
        <f t="shared" si="33"/>
        <v>417.63340799999997</v>
      </c>
      <c r="M314" s="1">
        <f t="shared" si="34"/>
        <v>375.70708417264825</v>
      </c>
    </row>
    <row r="315" spans="1:13" x14ac:dyDescent="0.25">
      <c r="A315" s="1">
        <v>498</v>
      </c>
      <c r="B315" s="1" t="s">
        <v>55</v>
      </c>
      <c r="C315" s="1" t="s">
        <v>56</v>
      </c>
      <c r="D315" s="1">
        <v>19931031</v>
      </c>
      <c r="E315" s="18">
        <v>25.55</v>
      </c>
      <c r="F315" s="15">
        <v>13.529</v>
      </c>
      <c r="G315" s="16">
        <v>0.50900000000000001</v>
      </c>
      <c r="H315" s="17">
        <f t="shared" si="30"/>
        <v>509</v>
      </c>
      <c r="I315" s="1">
        <f t="shared" si="29"/>
        <v>93.455859487243842</v>
      </c>
      <c r="J315" s="1">
        <f t="shared" si="31"/>
        <v>415.54414051275614</v>
      </c>
      <c r="K315" s="1">
        <f t="shared" si="32"/>
        <v>206.30567893528055</v>
      </c>
      <c r="L315" s="1">
        <f t="shared" si="33"/>
        <v>1123.6276800000001</v>
      </c>
      <c r="M315" s="1">
        <f t="shared" si="34"/>
        <v>917.32200106471953</v>
      </c>
    </row>
    <row r="316" spans="1:13" x14ac:dyDescent="0.25">
      <c r="A316" s="1">
        <v>499</v>
      </c>
      <c r="B316" s="1" t="s">
        <v>55</v>
      </c>
      <c r="C316" s="1" t="s">
        <v>56</v>
      </c>
      <c r="D316" s="1">
        <v>19940501</v>
      </c>
      <c r="E316" s="18">
        <v>13</v>
      </c>
      <c r="F316" s="15">
        <v>0.73099999999999998</v>
      </c>
      <c r="G316" s="16">
        <v>5.6000000000000001E-2</v>
      </c>
      <c r="H316" s="17">
        <f t="shared" si="30"/>
        <v>56</v>
      </c>
      <c r="I316" s="1">
        <f t="shared" si="29"/>
        <v>55.156927535866096</v>
      </c>
      <c r="J316" s="1">
        <f t="shared" si="31"/>
        <v>0.84307246413390402</v>
      </c>
      <c r="K316" s="1">
        <f t="shared" si="32"/>
        <v>61.9522610082848</v>
      </c>
      <c r="L316" s="1">
        <f t="shared" si="33"/>
        <v>62.8992</v>
      </c>
      <c r="M316" s="1">
        <f t="shared" si="34"/>
        <v>0.94693899171520002</v>
      </c>
    </row>
    <row r="317" spans="1:13" x14ac:dyDescent="0.25">
      <c r="A317" s="1">
        <v>500</v>
      </c>
      <c r="B317" s="1" t="s">
        <v>55</v>
      </c>
      <c r="C317" s="1" t="s">
        <v>56</v>
      </c>
      <c r="D317" s="1">
        <v>19940716</v>
      </c>
      <c r="E317" s="18">
        <v>9.86</v>
      </c>
      <c r="F317" s="15">
        <v>4.7880000000000003</v>
      </c>
      <c r="G317" s="16">
        <v>0.48599999999999999</v>
      </c>
      <c r="H317" s="17">
        <f t="shared" si="30"/>
        <v>486</v>
      </c>
      <c r="I317" s="1">
        <f t="shared" si="29"/>
        <v>44.452912276820761</v>
      </c>
      <c r="J317" s="1">
        <f t="shared" si="31"/>
        <v>441.54708772317923</v>
      </c>
      <c r="K317" s="1">
        <f t="shared" si="32"/>
        <v>37.869613780272715</v>
      </c>
      <c r="L317" s="1">
        <f t="shared" si="33"/>
        <v>414.02534399999996</v>
      </c>
      <c r="M317" s="1">
        <f t="shared" si="34"/>
        <v>376.15573021972727</v>
      </c>
    </row>
    <row r="318" spans="1:13" x14ac:dyDescent="0.25">
      <c r="A318" s="1">
        <v>501</v>
      </c>
      <c r="B318" s="1" t="s">
        <v>55</v>
      </c>
      <c r="C318" s="1" t="s">
        <v>56</v>
      </c>
      <c r="D318" s="1">
        <v>19941121</v>
      </c>
      <c r="E318" s="18">
        <v>14.79</v>
      </c>
      <c r="F318" s="15">
        <v>8.8610000000000007</v>
      </c>
      <c r="G318" s="16">
        <v>0.59899999999999998</v>
      </c>
      <c r="H318" s="17">
        <f t="shared" si="30"/>
        <v>599</v>
      </c>
      <c r="I318" s="1">
        <f t="shared" si="29"/>
        <v>60.998876637193455</v>
      </c>
      <c r="J318" s="1">
        <f t="shared" si="31"/>
        <v>538.00112336280654</v>
      </c>
      <c r="K318" s="1">
        <f t="shared" si="32"/>
        <v>77.94778050409748</v>
      </c>
      <c r="L318" s="1">
        <f t="shared" si="33"/>
        <v>765.435744</v>
      </c>
      <c r="M318" s="1">
        <f t="shared" si="34"/>
        <v>687.48796349590248</v>
      </c>
    </row>
    <row r="319" spans="1:13" x14ac:dyDescent="0.25">
      <c r="A319" s="1">
        <v>502</v>
      </c>
      <c r="B319" s="1" t="s">
        <v>55</v>
      </c>
      <c r="C319" s="1" t="s">
        <v>56</v>
      </c>
      <c r="D319" s="1">
        <v>19950604</v>
      </c>
      <c r="E319" s="18">
        <v>12.09</v>
      </c>
      <c r="F319" s="15">
        <v>0.80900000000000005</v>
      </c>
      <c r="G319" s="16">
        <v>6.7000000000000004E-2</v>
      </c>
      <c r="H319" s="17">
        <f t="shared" si="30"/>
        <v>67</v>
      </c>
      <c r="I319" s="1">
        <f t="shared" si="29"/>
        <v>52.119970264696633</v>
      </c>
      <c r="J319" s="1">
        <f t="shared" si="31"/>
        <v>14.880029735303367</v>
      </c>
      <c r="K319" s="1">
        <f t="shared" si="32"/>
        <v>54.443270059215756</v>
      </c>
      <c r="L319" s="1">
        <f t="shared" si="33"/>
        <v>69.986592000000002</v>
      </c>
      <c r="M319" s="1">
        <f t="shared" si="34"/>
        <v>15.543321940784246</v>
      </c>
    </row>
    <row r="320" spans="1:13" x14ac:dyDescent="0.25">
      <c r="A320" s="1">
        <v>503</v>
      </c>
      <c r="B320" s="1" t="s">
        <v>55</v>
      </c>
      <c r="C320" s="1" t="s">
        <v>56</v>
      </c>
      <c r="D320" s="1">
        <v>19951207</v>
      </c>
      <c r="E320" s="18">
        <v>16.84</v>
      </c>
      <c r="F320" s="15">
        <v>6.6</v>
      </c>
      <c r="G320" s="16">
        <v>0.39200000000000002</v>
      </c>
      <c r="H320" s="17">
        <f t="shared" si="30"/>
        <v>392</v>
      </c>
      <c r="I320" s="1">
        <f t="shared" si="29"/>
        <v>67.501906474359217</v>
      </c>
      <c r="J320" s="1">
        <f t="shared" si="31"/>
        <v>324.4980935256408</v>
      </c>
      <c r="K320" s="1">
        <f t="shared" si="32"/>
        <v>98.213653874437284</v>
      </c>
      <c r="L320" s="1">
        <f t="shared" si="33"/>
        <v>570.35059200000001</v>
      </c>
      <c r="M320" s="1">
        <f t="shared" si="34"/>
        <v>472.13693812556272</v>
      </c>
    </row>
    <row r="321" spans="1:13" x14ac:dyDescent="0.25">
      <c r="A321" s="1">
        <v>504</v>
      </c>
      <c r="B321" s="1" t="s">
        <v>55</v>
      </c>
      <c r="C321" s="1" t="s">
        <v>56</v>
      </c>
      <c r="D321" s="1">
        <v>19960315</v>
      </c>
      <c r="E321" s="18">
        <v>13.33</v>
      </c>
      <c r="F321" s="15">
        <v>2.4169999999999998</v>
      </c>
      <c r="G321" s="16">
        <v>0.18099999999999999</v>
      </c>
      <c r="H321" s="17">
        <f t="shared" si="30"/>
        <v>181</v>
      </c>
      <c r="I321" s="1">
        <f t="shared" si="29"/>
        <v>56.246580233527148</v>
      </c>
      <c r="J321" s="1">
        <f t="shared" si="31"/>
        <v>124.75341976647286</v>
      </c>
      <c r="K321" s="1">
        <f t="shared" si="32"/>
        <v>64.779861413916024</v>
      </c>
      <c r="L321" s="1">
        <f t="shared" si="33"/>
        <v>208.45987200000002</v>
      </c>
      <c r="M321" s="1">
        <f t="shared" si="34"/>
        <v>143.68001058608399</v>
      </c>
    </row>
    <row r="322" spans="1:13" x14ac:dyDescent="0.25">
      <c r="A322" s="1">
        <v>505</v>
      </c>
      <c r="B322" s="1" t="s">
        <v>55</v>
      </c>
      <c r="C322" s="1" t="s">
        <v>56</v>
      </c>
      <c r="D322" s="1">
        <v>19961121</v>
      </c>
      <c r="E322" s="18">
        <v>29.34</v>
      </c>
      <c r="F322" s="15">
        <v>16.053999999999998</v>
      </c>
      <c r="G322" s="16">
        <v>0.54700000000000004</v>
      </c>
      <c r="H322" s="17">
        <f t="shared" si="30"/>
        <v>547</v>
      </c>
      <c r="I322" s="1">
        <f t="shared" si="29"/>
        <v>104.10810550733025</v>
      </c>
      <c r="J322" s="1">
        <f t="shared" si="31"/>
        <v>442.89189449266973</v>
      </c>
      <c r="K322" s="1">
        <f t="shared" si="32"/>
        <v>263.91154886655005</v>
      </c>
      <c r="L322" s="1">
        <f t="shared" si="33"/>
        <v>1386.6318720000002</v>
      </c>
      <c r="M322" s="1">
        <f t="shared" si="34"/>
        <v>1122.7203231334502</v>
      </c>
    </row>
    <row r="323" spans="1:13" x14ac:dyDescent="0.25">
      <c r="A323" s="1">
        <v>506</v>
      </c>
      <c r="B323" s="1" t="s">
        <v>55</v>
      </c>
      <c r="C323" s="1" t="s">
        <v>56</v>
      </c>
      <c r="D323" s="1">
        <v>19971114</v>
      </c>
      <c r="E323" s="18">
        <v>12.8</v>
      </c>
      <c r="F323" s="15">
        <v>1.462</v>
      </c>
      <c r="G323" s="16">
        <v>0.114</v>
      </c>
      <c r="H323" s="17">
        <f t="shared" si="30"/>
        <v>114</v>
      </c>
      <c r="I323" s="1">
        <f t="shared" ref="I323:I359" si="35">$O$2*E323^$O$3</f>
        <v>54.493579274724603</v>
      </c>
      <c r="J323" s="1">
        <f t="shared" si="31"/>
        <v>59.506420725275397</v>
      </c>
      <c r="K323" s="1">
        <f t="shared" si="32"/>
        <v>60.265539191503436</v>
      </c>
      <c r="L323" s="1">
        <f t="shared" si="33"/>
        <v>126.07488000000001</v>
      </c>
      <c r="M323" s="1">
        <f t="shared" si="34"/>
        <v>65.809340808496572</v>
      </c>
    </row>
    <row r="324" spans="1:13" x14ac:dyDescent="0.25">
      <c r="A324" s="1">
        <v>507</v>
      </c>
      <c r="B324" s="1" t="s">
        <v>55</v>
      </c>
      <c r="C324" s="1" t="s">
        <v>56</v>
      </c>
      <c r="D324" s="1">
        <v>19980329</v>
      </c>
      <c r="E324" s="18">
        <v>6.77</v>
      </c>
      <c r="F324" s="15">
        <v>0.64600000000000002</v>
      </c>
      <c r="G324" s="16">
        <v>9.5000000000000001E-2</v>
      </c>
      <c r="H324" s="17">
        <f t="shared" si="30"/>
        <v>95</v>
      </c>
      <c r="I324" s="1">
        <f t="shared" si="35"/>
        <v>33.14897248093493</v>
      </c>
      <c r="J324" s="1">
        <f t="shared" si="31"/>
        <v>61.85102751906507</v>
      </c>
      <c r="K324" s="1">
        <f t="shared" si="32"/>
        <v>19.389762175328308</v>
      </c>
      <c r="L324" s="1">
        <f t="shared" si="33"/>
        <v>55.568159999999999</v>
      </c>
      <c r="M324" s="1">
        <f t="shared" si="34"/>
        <v>36.178397824671691</v>
      </c>
    </row>
    <row r="325" spans="1:13" x14ac:dyDescent="0.25">
      <c r="A325" s="1">
        <v>508</v>
      </c>
      <c r="B325" s="1" t="s">
        <v>55</v>
      </c>
      <c r="C325" s="1" t="s">
        <v>56</v>
      </c>
      <c r="D325" s="1">
        <v>19980617</v>
      </c>
      <c r="E325" s="18">
        <v>10.019</v>
      </c>
      <c r="F325" s="15">
        <v>0.39400000000000002</v>
      </c>
      <c r="G325" s="16">
        <v>3.9E-2</v>
      </c>
      <c r="H325" s="17">
        <f t="shared" si="30"/>
        <v>39</v>
      </c>
      <c r="I325" s="1">
        <f t="shared" si="35"/>
        <v>45.011347812809753</v>
      </c>
      <c r="J325" s="1">
        <f t="shared" si="31"/>
        <v>6.0113478128097526</v>
      </c>
      <c r="K325" s="1">
        <f t="shared" si="32"/>
        <v>38.963695138837139</v>
      </c>
      <c r="L325" s="1">
        <f t="shared" si="33"/>
        <v>33.760022400000004</v>
      </c>
      <c r="M325" s="1">
        <f t="shared" si="34"/>
        <v>5.2036727388371347</v>
      </c>
    </row>
    <row r="326" spans="1:13" x14ac:dyDescent="0.25">
      <c r="A326" s="1">
        <v>509</v>
      </c>
      <c r="B326" s="1" t="s">
        <v>55</v>
      </c>
      <c r="C326" s="1" t="s">
        <v>56</v>
      </c>
      <c r="D326" s="1">
        <v>19990313</v>
      </c>
      <c r="E326" s="18">
        <v>13.725</v>
      </c>
      <c r="F326" s="15">
        <v>5.008</v>
      </c>
      <c r="G326" s="16">
        <v>0.36499999999999999</v>
      </c>
      <c r="H326" s="17">
        <f t="shared" si="30"/>
        <v>365</v>
      </c>
      <c r="I326" s="1">
        <f t="shared" si="35"/>
        <v>57.543107905971013</v>
      </c>
      <c r="J326" s="1">
        <f t="shared" si="31"/>
        <v>307.456892094029</v>
      </c>
      <c r="K326" s="1">
        <f t="shared" si="32"/>
        <v>68.236919079216662</v>
      </c>
      <c r="L326" s="1">
        <f t="shared" si="33"/>
        <v>432.83159999999998</v>
      </c>
      <c r="M326" s="1">
        <f t="shared" si="34"/>
        <v>364.59468092078333</v>
      </c>
    </row>
    <row r="327" spans="1:13" x14ac:dyDescent="0.25">
      <c r="A327" s="1">
        <v>510</v>
      </c>
      <c r="B327" s="1" t="s">
        <v>55</v>
      </c>
      <c r="C327" s="1" t="s">
        <v>56</v>
      </c>
      <c r="D327" s="1">
        <v>19990623</v>
      </c>
      <c r="E327" s="18">
        <v>25.655999999999999</v>
      </c>
      <c r="F327" s="15">
        <v>6.1079999999999997</v>
      </c>
      <c r="G327" s="16">
        <v>0.23799999999999999</v>
      </c>
      <c r="H327" s="17">
        <f t="shared" si="30"/>
        <v>238</v>
      </c>
      <c r="I327" s="1">
        <f t="shared" si="35"/>
        <v>93.758300867305124</v>
      </c>
      <c r="J327" s="1">
        <f t="shared" si="31"/>
        <v>144.24169913269486</v>
      </c>
      <c r="K327" s="1">
        <f t="shared" si="32"/>
        <v>207.83200035325652</v>
      </c>
      <c r="L327" s="1">
        <f t="shared" si="33"/>
        <v>527.56945919999998</v>
      </c>
      <c r="M327" s="1">
        <f t="shared" si="34"/>
        <v>319.73745884674349</v>
      </c>
    </row>
    <row r="328" spans="1:13" x14ac:dyDescent="0.25">
      <c r="A328" s="1">
        <v>511</v>
      </c>
      <c r="B328" s="1" t="s">
        <v>55</v>
      </c>
      <c r="C328" s="1" t="s">
        <v>56</v>
      </c>
      <c r="D328" s="1">
        <v>20001205</v>
      </c>
      <c r="E328" s="18">
        <v>18.484000000000002</v>
      </c>
      <c r="F328" s="15">
        <v>2.427</v>
      </c>
      <c r="G328" s="16">
        <v>0.13100000000000001</v>
      </c>
      <c r="H328" s="17">
        <f t="shared" si="30"/>
        <v>131</v>
      </c>
      <c r="I328" s="1">
        <f t="shared" si="35"/>
        <v>72.591578654567897</v>
      </c>
      <c r="J328" s="1">
        <f t="shared" si="31"/>
        <v>58.408421345432103</v>
      </c>
      <c r="K328" s="1">
        <f t="shared" si="32"/>
        <v>115.93002872312927</v>
      </c>
      <c r="L328" s="1">
        <f t="shared" si="33"/>
        <v>209.20930560000002</v>
      </c>
      <c r="M328" s="1">
        <f t="shared" si="34"/>
        <v>93.279276876870753</v>
      </c>
    </row>
    <row r="329" spans="1:13" x14ac:dyDescent="0.25">
      <c r="A329" s="1">
        <v>512</v>
      </c>
      <c r="B329" s="1" t="s">
        <v>55</v>
      </c>
      <c r="C329" s="1" t="s">
        <v>56</v>
      </c>
      <c r="D329" s="1">
        <v>20031121</v>
      </c>
      <c r="E329" s="18">
        <v>25.367999999999999</v>
      </c>
      <c r="F329" s="15">
        <v>4.0410000000000004</v>
      </c>
      <c r="G329" s="16">
        <v>0.159</v>
      </c>
      <c r="H329" s="17">
        <f t="shared" si="30"/>
        <v>159</v>
      </c>
      <c r="I329" s="1">
        <f t="shared" si="35"/>
        <v>92.935929565083157</v>
      </c>
      <c r="J329" s="1">
        <f t="shared" si="31"/>
        <v>66.064070434916843</v>
      </c>
      <c r="K329" s="1">
        <f t="shared" si="32"/>
        <v>203.69652432828732</v>
      </c>
      <c r="L329" s="1">
        <f t="shared" si="33"/>
        <v>348.49543679999999</v>
      </c>
      <c r="M329" s="1">
        <f t="shared" si="34"/>
        <v>144.79891247171267</v>
      </c>
    </row>
    <row r="330" spans="1:13" x14ac:dyDescent="0.25">
      <c r="A330" s="1">
        <v>513</v>
      </c>
      <c r="B330" s="1" t="s">
        <v>55</v>
      </c>
      <c r="C330" s="1" t="s">
        <v>56</v>
      </c>
      <c r="D330" s="1">
        <v>20040313</v>
      </c>
      <c r="E330" s="18">
        <v>10.581</v>
      </c>
      <c r="F330" s="15">
        <v>0.53</v>
      </c>
      <c r="G330" s="16">
        <v>0.05</v>
      </c>
      <c r="H330" s="17">
        <f t="shared" si="30"/>
        <v>50</v>
      </c>
      <c r="I330" s="1">
        <f t="shared" si="35"/>
        <v>46.96986608599039</v>
      </c>
      <c r="J330" s="1">
        <f t="shared" si="31"/>
        <v>3.0301339140096104</v>
      </c>
      <c r="K330" s="1">
        <f t="shared" si="32"/>
        <v>42.939776424026675</v>
      </c>
      <c r="L330" s="1">
        <f t="shared" si="33"/>
        <v>45.709920000000004</v>
      </c>
      <c r="M330" s="1">
        <f t="shared" si="34"/>
        <v>2.7701435759733286</v>
      </c>
    </row>
    <row r="331" spans="1:13" x14ac:dyDescent="0.25">
      <c r="A331" s="1">
        <v>514</v>
      </c>
      <c r="B331" s="1" t="s">
        <v>55</v>
      </c>
      <c r="C331" s="1" t="s">
        <v>56</v>
      </c>
      <c r="D331" s="1">
        <v>20040813</v>
      </c>
      <c r="E331" s="18">
        <v>11.423</v>
      </c>
      <c r="F331" s="15">
        <v>0.58099999999999996</v>
      </c>
      <c r="G331" s="16">
        <v>5.0999999999999997E-2</v>
      </c>
      <c r="H331" s="17">
        <f t="shared" ref="H331:H353" si="36">G331*1000</f>
        <v>51</v>
      </c>
      <c r="I331" s="1">
        <f t="shared" si="35"/>
        <v>49.862072293635926</v>
      </c>
      <c r="J331" s="1">
        <f t="shared" ref="J331:J353" si="37">+ABS(H331-I331)</f>
        <v>1.1379277063640743</v>
      </c>
      <c r="K331" s="1">
        <f t="shared" ref="K331:K353" si="38">0.0864*I331*E331</f>
        <v>49.211232636401554</v>
      </c>
      <c r="L331" s="1">
        <f t="shared" ref="L331:L353" si="39">0.0864*H331*E331</f>
        <v>50.334307200000005</v>
      </c>
      <c r="M331" s="1">
        <f t="shared" ref="M331:M353" si="40">ABS(L331-K331)</f>
        <v>1.1230745635984505</v>
      </c>
    </row>
    <row r="332" spans="1:13" x14ac:dyDescent="0.25">
      <c r="A332" s="1">
        <v>515</v>
      </c>
      <c r="B332" s="1" t="s">
        <v>55</v>
      </c>
      <c r="C332" s="1" t="s">
        <v>56</v>
      </c>
      <c r="D332" s="1">
        <v>20050531</v>
      </c>
      <c r="E332" s="18">
        <v>22.433</v>
      </c>
      <c r="F332" s="15">
        <v>4.8780000000000001</v>
      </c>
      <c r="G332" s="16">
        <v>0.217</v>
      </c>
      <c r="H332" s="17">
        <f t="shared" si="36"/>
        <v>217</v>
      </c>
      <c r="I332" s="1">
        <f t="shared" si="35"/>
        <v>84.432795174377247</v>
      </c>
      <c r="J332" s="1">
        <f t="shared" si="37"/>
        <v>132.56720482562275</v>
      </c>
      <c r="K332" s="1">
        <f t="shared" si="38"/>
        <v>163.64858925428393</v>
      </c>
      <c r="L332" s="1">
        <f t="shared" si="39"/>
        <v>420.59183039999999</v>
      </c>
      <c r="M332" s="1">
        <f t="shared" si="40"/>
        <v>256.94324114571606</v>
      </c>
    </row>
    <row r="333" spans="1:13" x14ac:dyDescent="0.25">
      <c r="A333" s="1">
        <v>516</v>
      </c>
      <c r="B333" s="1" t="s">
        <v>55</v>
      </c>
      <c r="C333" s="1" t="s">
        <v>56</v>
      </c>
      <c r="D333" s="1">
        <v>20051030</v>
      </c>
      <c r="E333" s="18">
        <v>18.390999999999998</v>
      </c>
      <c r="F333" s="15">
        <v>0.627</v>
      </c>
      <c r="G333" s="16">
        <v>3.4000000000000002E-2</v>
      </c>
      <c r="H333" s="17">
        <f t="shared" si="36"/>
        <v>34</v>
      </c>
      <c r="I333" s="1">
        <f t="shared" si="35"/>
        <v>72.306390922090586</v>
      </c>
      <c r="J333" s="1">
        <f t="shared" si="37"/>
        <v>38.306390922090586</v>
      </c>
      <c r="K333" s="1">
        <f t="shared" si="38"/>
        <v>114.89358258272171</v>
      </c>
      <c r="L333" s="1">
        <f t="shared" si="39"/>
        <v>54.025401600000002</v>
      </c>
      <c r="M333" s="1">
        <f t="shared" si="40"/>
        <v>60.868180982721704</v>
      </c>
    </row>
    <row r="334" spans="1:13" x14ac:dyDescent="0.25">
      <c r="A334" s="1">
        <v>517</v>
      </c>
      <c r="B334" s="1" t="s">
        <v>55</v>
      </c>
      <c r="C334" s="1" t="s">
        <v>56</v>
      </c>
      <c r="D334" s="1">
        <v>20061113</v>
      </c>
      <c r="E334" s="18">
        <v>17.888000000000002</v>
      </c>
      <c r="F334" s="15">
        <v>9.141</v>
      </c>
      <c r="G334" s="16">
        <v>0.51100000000000001</v>
      </c>
      <c r="H334" s="17">
        <f t="shared" si="36"/>
        <v>511</v>
      </c>
      <c r="I334" s="1">
        <f t="shared" si="35"/>
        <v>70.758381755102377</v>
      </c>
      <c r="J334" s="1">
        <f t="shared" si="37"/>
        <v>440.24161824489761</v>
      </c>
      <c r="K334" s="1">
        <f t="shared" si="38"/>
        <v>109.35872059696746</v>
      </c>
      <c r="L334" s="1">
        <f t="shared" si="39"/>
        <v>789.76235520000012</v>
      </c>
      <c r="M334" s="1">
        <f t="shared" si="40"/>
        <v>680.40363460303263</v>
      </c>
    </row>
    <row r="335" spans="1:13" x14ac:dyDescent="0.25">
      <c r="A335" s="1">
        <v>518</v>
      </c>
      <c r="B335" s="1" t="s">
        <v>55</v>
      </c>
      <c r="C335" s="1" t="s">
        <v>56</v>
      </c>
      <c r="D335" s="1">
        <v>20070805</v>
      </c>
      <c r="E335" s="18">
        <v>38.06</v>
      </c>
      <c r="F335" s="15">
        <v>23.364000000000001</v>
      </c>
      <c r="G335" s="16">
        <v>0.61399999999999999</v>
      </c>
      <c r="H335" s="17">
        <f t="shared" si="36"/>
        <v>614</v>
      </c>
      <c r="I335" s="1">
        <f t="shared" si="35"/>
        <v>127.5488399481773</v>
      </c>
      <c r="J335" s="1">
        <f t="shared" si="37"/>
        <v>486.45116005182268</v>
      </c>
      <c r="K335" s="1">
        <f t="shared" si="38"/>
        <v>419.42956450414709</v>
      </c>
      <c r="L335" s="1">
        <f t="shared" si="39"/>
        <v>2019.0677760000003</v>
      </c>
      <c r="M335" s="1">
        <f t="shared" si="40"/>
        <v>1599.6382114958533</v>
      </c>
    </row>
    <row r="336" spans="1:13" x14ac:dyDescent="0.25">
      <c r="A336" s="1">
        <v>519</v>
      </c>
      <c r="B336" s="1" t="s">
        <v>55</v>
      </c>
      <c r="C336" s="1" t="s">
        <v>56</v>
      </c>
      <c r="D336" s="1">
        <v>20071029</v>
      </c>
      <c r="E336" s="18">
        <v>63.732999999999997</v>
      </c>
      <c r="F336" s="15">
        <v>23.838000000000001</v>
      </c>
      <c r="G336" s="16">
        <v>0.374</v>
      </c>
      <c r="H336" s="17">
        <f t="shared" si="36"/>
        <v>374</v>
      </c>
      <c r="I336" s="1">
        <f t="shared" si="35"/>
        <v>190.72368184568907</v>
      </c>
      <c r="J336" s="1">
        <f t="shared" si="37"/>
        <v>183.27631815431093</v>
      </c>
      <c r="K336" s="1">
        <f t="shared" si="38"/>
        <v>1050.2259046621605</v>
      </c>
      <c r="L336" s="1">
        <f t="shared" si="39"/>
        <v>2059.4426687999999</v>
      </c>
      <c r="M336" s="1">
        <f t="shared" si="40"/>
        <v>1009.2167641378394</v>
      </c>
    </row>
    <row r="337" spans="1:13" x14ac:dyDescent="0.25">
      <c r="A337" s="1">
        <v>520</v>
      </c>
      <c r="B337" s="1" t="s">
        <v>55</v>
      </c>
      <c r="C337" s="1" t="s">
        <v>56</v>
      </c>
      <c r="D337" s="1">
        <v>20080307</v>
      </c>
      <c r="E337" s="18">
        <v>17.475999999999999</v>
      </c>
      <c r="F337" s="15">
        <v>1.2150000000000001</v>
      </c>
      <c r="G337" s="16">
        <v>7.0000000000000007E-2</v>
      </c>
      <c r="H337" s="17">
        <f t="shared" si="36"/>
        <v>70</v>
      </c>
      <c r="I337" s="1">
        <f t="shared" si="35"/>
        <v>69.483300416371407</v>
      </c>
      <c r="J337" s="1">
        <f t="shared" si="37"/>
        <v>0.51669958362859347</v>
      </c>
      <c r="K337" s="1">
        <f t="shared" si="38"/>
        <v>104.91466965781018</v>
      </c>
      <c r="L337" s="1">
        <f t="shared" si="39"/>
        <v>105.69484799999999</v>
      </c>
      <c r="M337" s="1">
        <f t="shared" si="40"/>
        <v>0.78017834218981363</v>
      </c>
    </row>
    <row r="338" spans="1:13" x14ac:dyDescent="0.25">
      <c r="A338" s="1">
        <v>521</v>
      </c>
      <c r="B338" s="1" t="s">
        <v>55</v>
      </c>
      <c r="C338" s="1" t="s">
        <v>56</v>
      </c>
      <c r="D338" s="1">
        <v>20080421</v>
      </c>
      <c r="E338" s="18">
        <v>9.1780000000000008</v>
      </c>
      <c r="F338" s="15">
        <v>0.436</v>
      </c>
      <c r="G338" s="16">
        <v>4.8000000000000001E-2</v>
      </c>
      <c r="H338" s="17">
        <f t="shared" si="36"/>
        <v>48</v>
      </c>
      <c r="I338" s="1">
        <f t="shared" si="35"/>
        <v>42.03463250908095</v>
      </c>
      <c r="J338" s="1">
        <f t="shared" si="37"/>
        <v>5.9653674909190499</v>
      </c>
      <c r="K338" s="1">
        <f t="shared" si="38"/>
        <v>33.332589259345006</v>
      </c>
      <c r="L338" s="1">
        <f t="shared" si="39"/>
        <v>38.0630016</v>
      </c>
      <c r="M338" s="1">
        <f t="shared" si="40"/>
        <v>4.7304123406549934</v>
      </c>
    </row>
    <row r="339" spans="1:13" x14ac:dyDescent="0.25">
      <c r="A339" s="1">
        <v>522</v>
      </c>
      <c r="B339" s="1" t="s">
        <v>55</v>
      </c>
      <c r="C339" s="1" t="s">
        <v>56</v>
      </c>
      <c r="D339" s="1">
        <v>20080809</v>
      </c>
      <c r="E339" s="18">
        <v>21.27</v>
      </c>
      <c r="F339" s="15">
        <v>3.3170000000000002</v>
      </c>
      <c r="G339" s="16">
        <v>0.156</v>
      </c>
      <c r="H339" s="17">
        <f t="shared" si="36"/>
        <v>156</v>
      </c>
      <c r="I339" s="1">
        <f t="shared" si="35"/>
        <v>80.996904808596355</v>
      </c>
      <c r="J339" s="1">
        <f t="shared" si="37"/>
        <v>75.003095191403645</v>
      </c>
      <c r="K339" s="1">
        <f t="shared" si="38"/>
        <v>148.85027988009216</v>
      </c>
      <c r="L339" s="1">
        <f t="shared" si="39"/>
        <v>286.68556799999999</v>
      </c>
      <c r="M339" s="1">
        <f t="shared" si="40"/>
        <v>137.83528811990783</v>
      </c>
    </row>
    <row r="340" spans="1:13" x14ac:dyDescent="0.25">
      <c r="A340" s="1">
        <v>523</v>
      </c>
      <c r="B340" s="1" t="s">
        <v>55</v>
      </c>
      <c r="C340" s="1" t="s">
        <v>56</v>
      </c>
      <c r="D340" s="1">
        <v>20081103</v>
      </c>
      <c r="E340" s="18">
        <v>26.06</v>
      </c>
      <c r="F340" s="15">
        <v>4.5720000000000001</v>
      </c>
      <c r="G340" s="16">
        <v>0.17499999999999999</v>
      </c>
      <c r="H340" s="17">
        <f t="shared" si="36"/>
        <v>175</v>
      </c>
      <c r="I340" s="1">
        <f t="shared" si="35"/>
        <v>94.908498941441366</v>
      </c>
      <c r="J340" s="1">
        <f t="shared" si="37"/>
        <v>80.091501058558634</v>
      </c>
      <c r="K340" s="1">
        <f t="shared" si="38"/>
        <v>213.6944576805663</v>
      </c>
      <c r="L340" s="1">
        <f t="shared" si="39"/>
        <v>394.02719999999999</v>
      </c>
      <c r="M340" s="1">
        <f t="shared" si="40"/>
        <v>180.33274231943369</v>
      </c>
    </row>
    <row r="341" spans="1:13" x14ac:dyDescent="0.25">
      <c r="A341" s="1">
        <v>524</v>
      </c>
      <c r="B341" s="1" t="s">
        <v>55</v>
      </c>
      <c r="C341" s="1" t="s">
        <v>56</v>
      </c>
      <c r="D341" s="1">
        <v>20090225</v>
      </c>
      <c r="E341" s="18">
        <v>16.34</v>
      </c>
      <c r="F341" s="15">
        <v>2.5070000000000001</v>
      </c>
      <c r="G341" s="16">
        <v>0.153</v>
      </c>
      <c r="H341" s="17">
        <f t="shared" si="36"/>
        <v>153</v>
      </c>
      <c r="I341" s="1">
        <f t="shared" si="35"/>
        <v>65.93265669846042</v>
      </c>
      <c r="J341" s="1">
        <f t="shared" si="37"/>
        <v>87.06734330153958</v>
      </c>
      <c r="K341" s="1">
        <f t="shared" si="38"/>
        <v>93.082142343125653</v>
      </c>
      <c r="L341" s="1">
        <f t="shared" si="39"/>
        <v>216.00172800000001</v>
      </c>
      <c r="M341" s="1">
        <f t="shared" si="40"/>
        <v>122.91958565687436</v>
      </c>
    </row>
    <row r="342" spans="1:13" x14ac:dyDescent="0.25">
      <c r="A342" s="1">
        <v>525</v>
      </c>
      <c r="B342" s="1" t="s">
        <v>55</v>
      </c>
      <c r="C342" s="1" t="s">
        <v>56</v>
      </c>
      <c r="D342" s="1">
        <v>20090506</v>
      </c>
      <c r="E342" s="18">
        <v>23.812000000000001</v>
      </c>
      <c r="F342" s="15">
        <v>6.5609999999999999</v>
      </c>
      <c r="G342" s="16">
        <v>0.27600000000000002</v>
      </c>
      <c r="H342" s="17">
        <f t="shared" si="36"/>
        <v>276</v>
      </c>
      <c r="I342" s="1">
        <f t="shared" si="35"/>
        <v>88.456586077318178</v>
      </c>
      <c r="J342" s="1">
        <f t="shared" si="37"/>
        <v>187.54341392268182</v>
      </c>
      <c r="K342" s="1">
        <f t="shared" si="38"/>
        <v>181.9867588709559</v>
      </c>
      <c r="L342" s="1">
        <f t="shared" si="39"/>
        <v>567.83047680000004</v>
      </c>
      <c r="M342" s="1">
        <f t="shared" si="40"/>
        <v>385.84371792904415</v>
      </c>
    </row>
    <row r="343" spans="1:13" x14ac:dyDescent="0.25">
      <c r="A343" s="1">
        <v>526</v>
      </c>
      <c r="B343" s="1" t="s">
        <v>55</v>
      </c>
      <c r="C343" s="1" t="s">
        <v>56</v>
      </c>
      <c r="D343" s="1">
        <v>20090729</v>
      </c>
      <c r="E343" s="18">
        <v>13.004</v>
      </c>
      <c r="F343" s="15">
        <v>4.7859999999999996</v>
      </c>
      <c r="G343" s="16">
        <v>0.36799999999999999</v>
      </c>
      <c r="H343" s="17">
        <f t="shared" si="36"/>
        <v>368</v>
      </c>
      <c r="I343" s="1">
        <f t="shared" si="35"/>
        <v>55.170171539616895</v>
      </c>
      <c r="J343" s="1">
        <f t="shared" si="37"/>
        <v>312.82982846038311</v>
      </c>
      <c r="K343" s="1">
        <f t="shared" si="38"/>
        <v>61.986203484581786</v>
      </c>
      <c r="L343" s="1">
        <f t="shared" si="39"/>
        <v>413.46478080000003</v>
      </c>
      <c r="M343" s="1">
        <f t="shared" si="40"/>
        <v>351.47857731541825</v>
      </c>
    </row>
    <row r="344" spans="1:13" x14ac:dyDescent="0.25">
      <c r="A344" s="1">
        <v>527</v>
      </c>
      <c r="B344" s="1" t="s">
        <v>55</v>
      </c>
      <c r="C344" s="1" t="s">
        <v>56</v>
      </c>
      <c r="D344" s="1">
        <v>20091123</v>
      </c>
      <c r="E344" s="18">
        <v>36.454999999999998</v>
      </c>
      <c r="F344" s="15">
        <v>15.867000000000001</v>
      </c>
      <c r="G344" s="16">
        <v>0.435</v>
      </c>
      <c r="H344" s="17">
        <f t="shared" si="36"/>
        <v>435</v>
      </c>
      <c r="I344" s="1">
        <f t="shared" si="35"/>
        <v>123.33147255401587</v>
      </c>
      <c r="J344" s="1">
        <f t="shared" si="37"/>
        <v>311.66852744598413</v>
      </c>
      <c r="K344" s="1">
        <f t="shared" si="38"/>
        <v>388.45861908105445</v>
      </c>
      <c r="L344" s="1">
        <f t="shared" si="39"/>
        <v>1370.12472</v>
      </c>
      <c r="M344" s="1">
        <f t="shared" si="40"/>
        <v>981.66610091894563</v>
      </c>
    </row>
    <row r="345" spans="1:13" x14ac:dyDescent="0.25">
      <c r="A345" s="1">
        <v>528</v>
      </c>
      <c r="B345" s="1" t="s">
        <v>55</v>
      </c>
      <c r="C345" s="1" t="s">
        <v>56</v>
      </c>
      <c r="D345" s="1">
        <v>20100427</v>
      </c>
      <c r="E345" s="18">
        <v>17.969000000000001</v>
      </c>
      <c r="F345" s="15">
        <v>2.4820000000000002</v>
      </c>
      <c r="G345" s="16">
        <v>0.13800000000000001</v>
      </c>
      <c r="H345" s="17">
        <f t="shared" si="36"/>
        <v>138</v>
      </c>
      <c r="I345" s="1">
        <f t="shared" si="35"/>
        <v>71.008302783897406</v>
      </c>
      <c r="J345" s="1">
        <f t="shared" si="37"/>
        <v>66.991697216102594</v>
      </c>
      <c r="K345" s="1">
        <f t="shared" si="38"/>
        <v>110.24192385134086</v>
      </c>
      <c r="L345" s="1">
        <f t="shared" si="39"/>
        <v>214.24798080000005</v>
      </c>
      <c r="M345" s="1">
        <f t="shared" si="40"/>
        <v>104.00605694865919</v>
      </c>
    </row>
    <row r="346" spans="1:13" x14ac:dyDescent="0.25">
      <c r="A346" s="1">
        <v>529</v>
      </c>
      <c r="B346" s="1" t="s">
        <v>55</v>
      </c>
      <c r="C346" s="1" t="s">
        <v>56</v>
      </c>
      <c r="D346" s="1">
        <v>20100729</v>
      </c>
      <c r="E346" s="18">
        <v>18.564</v>
      </c>
      <c r="F346" s="15">
        <v>2.2290000000000001</v>
      </c>
      <c r="G346" s="16">
        <v>0.12</v>
      </c>
      <c r="H346" s="17">
        <f t="shared" si="36"/>
        <v>120</v>
      </c>
      <c r="I346" s="1">
        <f t="shared" si="35"/>
        <v>72.836649391200652</v>
      </c>
      <c r="J346" s="1">
        <f t="shared" si="37"/>
        <v>47.163350608799348</v>
      </c>
      <c r="K346" s="1">
        <f t="shared" si="38"/>
        <v>116.82485792336873</v>
      </c>
      <c r="L346" s="1">
        <f t="shared" si="39"/>
        <v>192.471552</v>
      </c>
      <c r="M346" s="1">
        <f t="shared" si="40"/>
        <v>75.646694076631277</v>
      </c>
    </row>
    <row r="347" spans="1:13" x14ac:dyDescent="0.25">
      <c r="A347" s="1">
        <v>530</v>
      </c>
      <c r="B347" s="1" t="s">
        <v>55</v>
      </c>
      <c r="C347" s="1" t="s">
        <v>56</v>
      </c>
      <c r="D347" s="1">
        <v>20110409</v>
      </c>
      <c r="E347" s="18">
        <v>14.64</v>
      </c>
      <c r="F347" s="15">
        <v>1.296</v>
      </c>
      <c r="G347" s="16">
        <v>8.8999999999999996E-2</v>
      </c>
      <c r="H347" s="17">
        <f t="shared" si="36"/>
        <v>89</v>
      </c>
      <c r="I347" s="1">
        <f t="shared" si="35"/>
        <v>60.515542418608412</v>
      </c>
      <c r="J347" s="1">
        <f t="shared" si="37"/>
        <v>28.484457581391588</v>
      </c>
      <c r="K347" s="1">
        <f t="shared" si="38"/>
        <v>76.545867543128111</v>
      </c>
      <c r="L347" s="1">
        <f t="shared" si="39"/>
        <v>112.57574400000001</v>
      </c>
      <c r="M347" s="1">
        <f t="shared" si="40"/>
        <v>36.029876456871904</v>
      </c>
    </row>
    <row r="348" spans="1:13" x14ac:dyDescent="0.25">
      <c r="A348" s="1">
        <v>531</v>
      </c>
      <c r="B348" s="1" t="s">
        <v>55</v>
      </c>
      <c r="C348" s="1" t="s">
        <v>56</v>
      </c>
      <c r="D348" s="1">
        <v>20111120</v>
      </c>
      <c r="E348" s="18">
        <v>24.959</v>
      </c>
      <c r="F348" s="15">
        <v>3.5870000000000002</v>
      </c>
      <c r="G348" s="16">
        <v>0.14399999999999999</v>
      </c>
      <c r="H348" s="17">
        <f t="shared" si="36"/>
        <v>144</v>
      </c>
      <c r="I348" s="1">
        <f t="shared" si="35"/>
        <v>91.764513431285792</v>
      </c>
      <c r="J348" s="1">
        <f t="shared" si="37"/>
        <v>52.235486568714208</v>
      </c>
      <c r="K348" s="1">
        <f t="shared" si="38"/>
        <v>197.88628239919834</v>
      </c>
      <c r="L348" s="1">
        <f t="shared" si="39"/>
        <v>310.52989440000005</v>
      </c>
      <c r="M348" s="1">
        <f t="shared" si="40"/>
        <v>112.64361200080171</v>
      </c>
    </row>
    <row r="349" spans="1:13" x14ac:dyDescent="0.25">
      <c r="A349" s="1">
        <v>532</v>
      </c>
      <c r="B349" s="1" t="s">
        <v>55</v>
      </c>
      <c r="C349" s="1" t="s">
        <v>56</v>
      </c>
      <c r="D349" s="1">
        <v>20120511</v>
      </c>
      <c r="E349" s="18">
        <v>29.151</v>
      </c>
      <c r="F349" s="15">
        <v>2.9060000000000001</v>
      </c>
      <c r="G349" s="16">
        <v>0.1</v>
      </c>
      <c r="H349" s="17">
        <f t="shared" si="36"/>
        <v>100</v>
      </c>
      <c r="I349" s="1">
        <f t="shared" si="35"/>
        <v>103.584370777377</v>
      </c>
      <c r="J349" s="1">
        <f t="shared" si="37"/>
        <v>3.5843707773770035</v>
      </c>
      <c r="K349" s="1">
        <f t="shared" si="38"/>
        <v>260.89240255470582</v>
      </c>
      <c r="L349" s="1">
        <f t="shared" si="39"/>
        <v>251.86464000000001</v>
      </c>
      <c r="M349" s="1">
        <f t="shared" si="40"/>
        <v>9.0277625547058165</v>
      </c>
    </row>
    <row r="350" spans="1:13" x14ac:dyDescent="0.25">
      <c r="A350" s="1">
        <v>533</v>
      </c>
      <c r="B350" s="1" t="s">
        <v>55</v>
      </c>
      <c r="C350" s="1" t="s">
        <v>56</v>
      </c>
      <c r="D350" s="1">
        <v>20120907</v>
      </c>
      <c r="E350" s="18">
        <v>14.977</v>
      </c>
      <c r="F350" s="15">
        <v>1.129</v>
      </c>
      <c r="G350" s="16">
        <v>7.4999999999999997E-2</v>
      </c>
      <c r="H350" s="17">
        <f t="shared" si="36"/>
        <v>75</v>
      </c>
      <c r="I350" s="1">
        <f t="shared" si="35"/>
        <v>61.59992895001912</v>
      </c>
      <c r="J350" s="1">
        <f t="shared" si="37"/>
        <v>13.40007104998088</v>
      </c>
      <c r="K350" s="1">
        <f t="shared" si="38"/>
        <v>79.711096540415298</v>
      </c>
      <c r="L350" s="1">
        <f t="shared" si="39"/>
        <v>97.050960000000003</v>
      </c>
      <c r="M350" s="1">
        <f t="shared" si="40"/>
        <v>17.339863459584706</v>
      </c>
    </row>
    <row r="351" spans="1:13" x14ac:dyDescent="0.25">
      <c r="A351" s="1">
        <v>534</v>
      </c>
      <c r="B351" s="1" t="s">
        <v>55</v>
      </c>
      <c r="C351" s="1" t="s">
        <v>56</v>
      </c>
      <c r="D351" s="1">
        <v>20130604</v>
      </c>
      <c r="E351" s="18">
        <v>15.377000000000001</v>
      </c>
      <c r="F351" s="15">
        <v>0.61499999999999999</v>
      </c>
      <c r="G351" s="16">
        <v>0.04</v>
      </c>
      <c r="H351" s="17">
        <f t="shared" si="36"/>
        <v>40</v>
      </c>
      <c r="I351" s="1">
        <f t="shared" si="35"/>
        <v>62.880108430079936</v>
      </c>
      <c r="J351" s="1">
        <f t="shared" si="37"/>
        <v>22.880108430079936</v>
      </c>
      <c r="K351" s="1">
        <f t="shared" si="38"/>
        <v>83.540801721254908</v>
      </c>
      <c r="L351" s="1">
        <f t="shared" si="39"/>
        <v>53.14291200000001</v>
      </c>
      <c r="M351" s="1">
        <f t="shared" si="40"/>
        <v>30.397889721254899</v>
      </c>
    </row>
    <row r="352" spans="1:13" x14ac:dyDescent="0.25">
      <c r="A352" s="1">
        <v>535</v>
      </c>
      <c r="B352" s="1" t="s">
        <v>55</v>
      </c>
      <c r="C352" s="1" t="s">
        <v>56</v>
      </c>
      <c r="D352" s="1">
        <v>20130909</v>
      </c>
      <c r="E352" s="18">
        <v>17.654</v>
      </c>
      <c r="F352" s="15">
        <v>1.0009999999999999</v>
      </c>
      <c r="G352" s="16">
        <v>5.7000000000000002E-2</v>
      </c>
      <c r="H352" s="17">
        <f t="shared" si="36"/>
        <v>57</v>
      </c>
      <c r="I352" s="1">
        <f t="shared" si="35"/>
        <v>70.03498608234672</v>
      </c>
      <c r="J352" s="1">
        <f t="shared" si="37"/>
        <v>13.03498608234672</v>
      </c>
      <c r="K352" s="1">
        <f t="shared" si="38"/>
        <v>106.82475646732551</v>
      </c>
      <c r="L352" s="1">
        <f t="shared" si="39"/>
        <v>86.942419200000003</v>
      </c>
      <c r="M352" s="1">
        <f t="shared" si="40"/>
        <v>19.882337267325511</v>
      </c>
    </row>
    <row r="353" spans="1:13" x14ac:dyDescent="0.25">
      <c r="A353" s="1">
        <v>536</v>
      </c>
      <c r="B353" s="1" t="s">
        <v>55</v>
      </c>
      <c r="C353" s="1" t="s">
        <v>56</v>
      </c>
      <c r="D353" s="1">
        <v>20140627</v>
      </c>
      <c r="E353" s="18">
        <v>15.768000000000001</v>
      </c>
      <c r="F353" s="15">
        <v>1.722</v>
      </c>
      <c r="G353" s="16">
        <v>0.109</v>
      </c>
      <c r="H353" s="17">
        <f t="shared" si="36"/>
        <v>109</v>
      </c>
      <c r="I353" s="1">
        <f t="shared" si="35"/>
        <v>64.124433514939156</v>
      </c>
      <c r="J353" s="1">
        <f t="shared" si="37"/>
        <v>44.875566485060844</v>
      </c>
      <c r="K353" s="1">
        <f t="shared" si="38"/>
        <v>87.360255446131632</v>
      </c>
      <c r="L353" s="1">
        <f t="shared" si="39"/>
        <v>148.4967168</v>
      </c>
      <c r="M353" s="1">
        <f t="shared" si="40"/>
        <v>61.13646135386837</v>
      </c>
    </row>
    <row r="354" spans="1:13" x14ac:dyDescent="0.25">
      <c r="A354" s="1">
        <v>773</v>
      </c>
      <c r="B354" s="1" t="s">
        <v>58</v>
      </c>
      <c r="C354" s="1" t="s">
        <v>10</v>
      </c>
      <c r="D354" s="1"/>
      <c r="E354" s="1">
        <v>16.75</v>
      </c>
      <c r="F354" s="1"/>
      <c r="G354" s="1"/>
      <c r="H354" s="1">
        <v>37.9</v>
      </c>
      <c r="I354" s="1">
        <f t="shared" si="35"/>
        <v>67.22020504305236</v>
      </c>
      <c r="J354" s="1">
        <f t="shared" ref="J354:J359" si="41">+ABS(H354-I354)</f>
        <v>29.320205043052361</v>
      </c>
      <c r="K354" s="1">
        <f t="shared" ref="K354:K359" si="42">0.0864*I354*E354</f>
        <v>97.281080738305391</v>
      </c>
      <c r="L354" s="1">
        <f t="shared" ref="L354:L359" si="43">0.0864*H354*E354</f>
        <v>54.848880000000001</v>
      </c>
      <c r="M354" s="1">
        <f t="shared" ref="M354:M359" si="44">ABS(L354-K354)</f>
        <v>42.43220073830539</v>
      </c>
    </row>
    <row r="355" spans="1:13" x14ac:dyDescent="0.25">
      <c r="A355" s="1">
        <v>774</v>
      </c>
      <c r="B355" s="1" t="s">
        <v>58</v>
      </c>
      <c r="C355" s="1" t="s">
        <v>10</v>
      </c>
      <c r="D355" s="1"/>
      <c r="E355" s="1">
        <v>21.19</v>
      </c>
      <c r="F355" s="1"/>
      <c r="G355" s="1"/>
      <c r="H355" s="1">
        <v>69.099999999999994</v>
      </c>
      <c r="I355" s="1">
        <f t="shared" si="35"/>
        <v>80.759063233726636</v>
      </c>
      <c r="J355" s="1">
        <f t="shared" si="41"/>
        <v>11.659063233726641</v>
      </c>
      <c r="K355" s="1">
        <f t="shared" si="42"/>
        <v>147.85498511331849</v>
      </c>
      <c r="L355" s="1">
        <f t="shared" si="43"/>
        <v>126.5093856</v>
      </c>
      <c r="M355" s="1">
        <f t="shared" si="44"/>
        <v>21.34559951331849</v>
      </c>
    </row>
    <row r="356" spans="1:13" x14ac:dyDescent="0.25">
      <c r="A356" s="1">
        <v>775</v>
      </c>
      <c r="B356" s="1" t="s">
        <v>58</v>
      </c>
      <c r="C356" s="1" t="s">
        <v>10</v>
      </c>
      <c r="D356" s="1"/>
      <c r="E356" s="1">
        <v>25.65</v>
      </c>
      <c r="F356" s="1"/>
      <c r="G356" s="1"/>
      <c r="H356" s="1">
        <v>46.1</v>
      </c>
      <c r="I356" s="1">
        <f t="shared" si="35"/>
        <v>93.741188880162142</v>
      </c>
      <c r="J356" s="1">
        <f t="shared" si="41"/>
        <v>47.64118888016214</v>
      </c>
      <c r="K356" s="1">
        <f t="shared" si="42"/>
        <v>207.74547314866015</v>
      </c>
      <c r="L356" s="1">
        <f t="shared" si="43"/>
        <v>102.16497600000001</v>
      </c>
      <c r="M356" s="1">
        <f t="shared" si="44"/>
        <v>105.58049714866014</v>
      </c>
    </row>
    <row r="357" spans="1:13" x14ac:dyDescent="0.25">
      <c r="A357" s="1">
        <v>776</v>
      </c>
      <c r="B357" s="1" t="s">
        <v>58</v>
      </c>
      <c r="C357" s="1" t="s">
        <v>10</v>
      </c>
      <c r="D357" s="1"/>
      <c r="E357" s="1">
        <v>5.94</v>
      </c>
      <c r="F357" s="1"/>
      <c r="G357" s="1"/>
      <c r="H357" s="1">
        <v>70.400000000000006</v>
      </c>
      <c r="I357" s="1">
        <f t="shared" si="35"/>
        <v>29.932405202194392</v>
      </c>
      <c r="J357" s="1">
        <f t="shared" si="41"/>
        <v>40.467594797805617</v>
      </c>
      <c r="K357" s="1">
        <f t="shared" si="42"/>
        <v>15.361789268249399</v>
      </c>
      <c r="L357" s="1">
        <f t="shared" si="43"/>
        <v>36.130406400000005</v>
      </c>
      <c r="M357" s="1">
        <f t="shared" si="44"/>
        <v>20.768617131750606</v>
      </c>
    </row>
    <row r="358" spans="1:13" x14ac:dyDescent="0.25">
      <c r="A358" s="1">
        <v>777</v>
      </c>
      <c r="B358" s="1" t="s">
        <v>58</v>
      </c>
      <c r="C358" s="1" t="s">
        <v>10</v>
      </c>
      <c r="D358" s="1"/>
      <c r="E358" s="1">
        <v>6.2</v>
      </c>
      <c r="F358" s="1"/>
      <c r="G358" s="1"/>
      <c r="H358" s="1">
        <v>50.4</v>
      </c>
      <c r="I358" s="1">
        <f t="shared" si="35"/>
        <v>30.95003529080881</v>
      </c>
      <c r="J358" s="1">
        <f t="shared" si="41"/>
        <v>19.449964709191189</v>
      </c>
      <c r="K358" s="1">
        <f t="shared" si="42"/>
        <v>16.579314904580464</v>
      </c>
      <c r="L358" s="1">
        <f t="shared" si="43"/>
        <v>26.998272000000004</v>
      </c>
      <c r="M358" s="1">
        <f t="shared" si="44"/>
        <v>10.41895709541954</v>
      </c>
    </row>
    <row r="359" spans="1:13" x14ac:dyDescent="0.25">
      <c r="A359" s="1">
        <v>778</v>
      </c>
      <c r="B359" s="1" t="s">
        <v>58</v>
      </c>
      <c r="C359" s="1" t="s">
        <v>10</v>
      </c>
      <c r="D359" s="1"/>
      <c r="E359" s="1">
        <v>6.78</v>
      </c>
      <c r="F359" s="1"/>
      <c r="G359" s="1"/>
      <c r="H359" s="1">
        <v>100</v>
      </c>
      <c r="I359" s="1">
        <f t="shared" si="35"/>
        <v>33.187178189907762</v>
      </c>
      <c r="J359" s="1">
        <f t="shared" si="41"/>
        <v>66.812821810092231</v>
      </c>
      <c r="K359" s="1">
        <f t="shared" si="42"/>
        <v>19.44078348622245</v>
      </c>
      <c r="L359" s="1">
        <f t="shared" si="43"/>
        <v>58.579200000000007</v>
      </c>
      <c r="M359" s="1">
        <f t="shared" si="44"/>
        <v>39.138416513777557</v>
      </c>
    </row>
  </sheetData>
  <autoFilter ref="A1:M359" xr:uid="{85185503-4FC3-46C0-AB1F-A2FB41F9EFA4}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FC0CA8-63B7-409F-B2D9-86AD47A68E36}">
  <dimension ref="A1:O436"/>
  <sheetViews>
    <sheetView topLeftCell="F1" workbookViewId="0">
      <selection activeCell="O13" sqref="O13"/>
    </sheetView>
  </sheetViews>
  <sheetFormatPr baseColWidth="10" defaultColWidth="8.85546875" defaultRowHeight="15" x14ac:dyDescent="0.25"/>
  <cols>
    <col min="1" max="1" width="8.85546875" style="4"/>
    <col min="2" max="2" width="15.7109375" style="4" bestFit="1" customWidth="1"/>
    <col min="3" max="3" width="12.7109375" style="4" bestFit="1" customWidth="1"/>
    <col min="4" max="7" width="8.85546875" style="4"/>
    <col min="8" max="8" width="9.5703125" style="4" bestFit="1" customWidth="1"/>
    <col min="9" max="9" width="8.85546875" style="4"/>
    <col min="10" max="10" width="16" style="4" bestFit="1" customWidth="1"/>
    <col min="11" max="12" width="8.85546875" style="4"/>
    <col min="13" max="13" width="16" style="4" bestFit="1" customWidth="1"/>
    <col min="14" max="14" width="14.28515625" style="4" bestFit="1" customWidth="1"/>
    <col min="15" max="15" width="8.5703125" style="4" bestFit="1" customWidth="1"/>
    <col min="16" max="16384" width="8.85546875" style="4"/>
  </cols>
  <sheetData>
    <row r="1" spans="1:15" ht="60.75" thickBot="1" x14ac:dyDescent="0.3">
      <c r="A1" s="14" t="s">
        <v>39</v>
      </c>
      <c r="B1" s="14" t="s">
        <v>40</v>
      </c>
      <c r="C1" s="14" t="s">
        <v>41</v>
      </c>
      <c r="D1" s="14" t="s">
        <v>42</v>
      </c>
      <c r="E1" s="14" t="s">
        <v>43</v>
      </c>
      <c r="F1" s="14" t="s">
        <v>44</v>
      </c>
      <c r="G1" s="14" t="s">
        <v>59</v>
      </c>
      <c r="H1" s="14" t="s">
        <v>45</v>
      </c>
      <c r="I1" s="14" t="s">
        <v>46</v>
      </c>
      <c r="J1" s="14">
        <f>+AVERAGE(J79:J436)</f>
        <v>80.17004673173227</v>
      </c>
      <c r="K1" s="14" t="s">
        <v>47</v>
      </c>
      <c r="L1" s="14" t="s">
        <v>48</v>
      </c>
      <c r="M1" s="14">
        <f>+AVERAGE(M79:M436)</f>
        <v>373.49244920612603</v>
      </c>
    </row>
    <row r="2" spans="1:15" x14ac:dyDescent="0.25">
      <c r="A2" s="1">
        <v>1</v>
      </c>
      <c r="B2" s="1" t="s">
        <v>49</v>
      </c>
      <c r="C2" s="1" t="s">
        <v>5</v>
      </c>
      <c r="D2" s="1">
        <v>19790313</v>
      </c>
      <c r="E2" s="15">
        <v>125.78100000000001</v>
      </c>
      <c r="F2" s="15">
        <v>37.438000000000002</v>
      </c>
      <c r="G2" s="16">
        <v>0.29799999999999999</v>
      </c>
      <c r="H2" s="17">
        <f t="shared" ref="H2:H65" si="0">G2*1000</f>
        <v>298</v>
      </c>
      <c r="I2" s="1">
        <f t="shared" ref="I2:I65" si="1">$O$2*E2^$O$3</f>
        <v>324.20391411390335</v>
      </c>
      <c r="J2" s="1">
        <f t="shared" ref="J2:J65" si="2">+ABS(H2-I2)</f>
        <v>26.203914113903352</v>
      </c>
      <c r="K2" s="1">
        <f t="shared" ref="K2:K65" si="3">0.0864*I2*E2</f>
        <v>3523.2790338283003</v>
      </c>
      <c r="L2" s="1">
        <f t="shared" ref="L2:L65" si="4">0.0864*H2*E2</f>
        <v>3238.5085632000005</v>
      </c>
      <c r="M2" s="1">
        <f t="shared" ref="M2:M65" si="5">ABS(L2-K2)</f>
        <v>284.77047062829979</v>
      </c>
      <c r="N2" s="7" t="s">
        <v>60</v>
      </c>
      <c r="O2" s="5">
        <v>7.4520999999999997</v>
      </c>
    </row>
    <row r="3" spans="1:15" ht="15.75" thickBot="1" x14ac:dyDescent="0.3">
      <c r="A3" s="1">
        <v>2</v>
      </c>
      <c r="B3" s="1" t="s">
        <v>49</v>
      </c>
      <c r="C3" s="1" t="s">
        <v>5</v>
      </c>
      <c r="D3" s="1">
        <v>19790718</v>
      </c>
      <c r="E3" s="15">
        <v>269.95</v>
      </c>
      <c r="F3" s="15">
        <v>70.113</v>
      </c>
      <c r="G3" s="16">
        <v>0.26</v>
      </c>
      <c r="H3" s="17">
        <f t="shared" si="0"/>
        <v>260</v>
      </c>
      <c r="I3" s="1">
        <f t="shared" si="1"/>
        <v>588.37225644032651</v>
      </c>
      <c r="J3" s="1">
        <f t="shared" si="2"/>
        <v>328.37225644032651</v>
      </c>
      <c r="K3" s="1">
        <f t="shared" si="3"/>
        <v>13723.006230092114</v>
      </c>
      <c r="L3" s="1">
        <f t="shared" si="4"/>
        <v>6064.1568000000007</v>
      </c>
      <c r="M3" s="1">
        <f t="shared" si="5"/>
        <v>7658.8494300921138</v>
      </c>
      <c r="N3" s="8" t="s">
        <v>61</v>
      </c>
      <c r="O3" s="6">
        <v>0.78039999999999998</v>
      </c>
    </row>
    <row r="4" spans="1:15" x14ac:dyDescent="0.25">
      <c r="A4" s="1">
        <v>3</v>
      </c>
      <c r="B4" s="1" t="s">
        <v>49</v>
      </c>
      <c r="C4" s="1" t="s">
        <v>5</v>
      </c>
      <c r="D4" s="1">
        <v>19791012</v>
      </c>
      <c r="E4" s="15">
        <v>102.611</v>
      </c>
      <c r="F4" s="15">
        <v>6.6929999999999996</v>
      </c>
      <c r="G4" s="16">
        <v>6.5000000000000002E-2</v>
      </c>
      <c r="H4" s="17">
        <f t="shared" si="0"/>
        <v>65</v>
      </c>
      <c r="I4" s="1">
        <f t="shared" si="1"/>
        <v>276.57594776426765</v>
      </c>
      <c r="J4" s="1">
        <f t="shared" si="2"/>
        <v>211.57594776426765</v>
      </c>
      <c r="K4" s="1">
        <f t="shared" si="3"/>
        <v>2452.0090673697928</v>
      </c>
      <c r="L4" s="1">
        <f t="shared" si="4"/>
        <v>576.26337600000011</v>
      </c>
      <c r="M4" s="1">
        <f t="shared" si="5"/>
        <v>1875.7456913697927</v>
      </c>
    </row>
    <row r="5" spans="1:15" x14ac:dyDescent="0.25">
      <c r="A5" s="1">
        <v>4</v>
      </c>
      <c r="B5" s="1" t="s">
        <v>49</v>
      </c>
      <c r="C5" s="1" t="s">
        <v>5</v>
      </c>
      <c r="D5" s="1">
        <v>19791013</v>
      </c>
      <c r="E5" s="15">
        <v>160.54</v>
      </c>
      <c r="F5" s="15">
        <v>6.8019999999999996</v>
      </c>
      <c r="G5" s="16">
        <v>4.2000000000000003E-2</v>
      </c>
      <c r="H5" s="17">
        <f t="shared" si="0"/>
        <v>42</v>
      </c>
      <c r="I5" s="1">
        <f t="shared" si="1"/>
        <v>392.20745926983886</v>
      </c>
      <c r="J5" s="1">
        <f t="shared" si="2"/>
        <v>350.20745926983886</v>
      </c>
      <c r="K5" s="1">
        <f t="shared" si="3"/>
        <v>5440.1747481659468</v>
      </c>
      <c r="L5" s="1">
        <f t="shared" si="4"/>
        <v>582.56755199999998</v>
      </c>
      <c r="M5" s="1">
        <f t="shared" si="5"/>
        <v>4857.6071961659472</v>
      </c>
    </row>
    <row r="6" spans="1:15" x14ac:dyDescent="0.25">
      <c r="A6" s="1">
        <v>5</v>
      </c>
      <c r="B6" s="1" t="s">
        <v>49</v>
      </c>
      <c r="C6" s="1" t="s">
        <v>5</v>
      </c>
      <c r="D6" s="1">
        <v>19800330</v>
      </c>
      <c r="E6" s="15">
        <v>49.143999999999998</v>
      </c>
      <c r="F6" s="15">
        <v>0.91700000000000004</v>
      </c>
      <c r="G6" s="16">
        <v>1.9E-2</v>
      </c>
      <c r="H6" s="17">
        <f t="shared" si="0"/>
        <v>19</v>
      </c>
      <c r="I6" s="1">
        <f t="shared" si="1"/>
        <v>155.70489072953953</v>
      </c>
      <c r="J6" s="1">
        <f t="shared" si="2"/>
        <v>136.70489072953953</v>
      </c>
      <c r="K6" s="1">
        <f t="shared" si="3"/>
        <v>661.12944336107921</v>
      </c>
      <c r="L6" s="1">
        <f t="shared" si="4"/>
        <v>80.674790400000006</v>
      </c>
      <c r="M6" s="1">
        <f t="shared" si="5"/>
        <v>580.4546529610792</v>
      </c>
    </row>
    <row r="7" spans="1:15" ht="15.75" thickBot="1" x14ac:dyDescent="0.3">
      <c r="A7" s="1">
        <v>6</v>
      </c>
      <c r="B7" s="1" t="s">
        <v>49</v>
      </c>
      <c r="C7" s="1" t="s">
        <v>5</v>
      </c>
      <c r="D7" s="1">
        <v>19800605</v>
      </c>
      <c r="E7" s="15">
        <v>105.789</v>
      </c>
      <c r="F7" s="15">
        <v>3.2469999999999999</v>
      </c>
      <c r="G7" s="16">
        <v>3.1E-2</v>
      </c>
      <c r="H7" s="17">
        <f t="shared" si="0"/>
        <v>31</v>
      </c>
      <c r="I7" s="1">
        <f t="shared" si="1"/>
        <v>283.23834594730812</v>
      </c>
      <c r="J7" s="1">
        <f t="shared" si="2"/>
        <v>252.23834594730812</v>
      </c>
      <c r="K7" s="1">
        <f t="shared" si="3"/>
        <v>2588.8465191818691</v>
      </c>
      <c r="L7" s="1">
        <f t="shared" si="4"/>
        <v>283.34525760000002</v>
      </c>
      <c r="M7" s="1">
        <f t="shared" si="5"/>
        <v>2305.5012615818691</v>
      </c>
    </row>
    <row r="8" spans="1:15" x14ac:dyDescent="0.25">
      <c r="A8" s="1">
        <v>7</v>
      </c>
      <c r="B8" s="1" t="s">
        <v>49</v>
      </c>
      <c r="C8" s="1" t="s">
        <v>5</v>
      </c>
      <c r="D8" s="1">
        <v>19800901</v>
      </c>
      <c r="E8" s="15">
        <v>227.404</v>
      </c>
      <c r="F8" s="15">
        <v>21.841000000000001</v>
      </c>
      <c r="G8" s="16">
        <v>0.20399999999999999</v>
      </c>
      <c r="H8" s="17">
        <f t="shared" si="0"/>
        <v>204</v>
      </c>
      <c r="I8" s="1">
        <f t="shared" si="1"/>
        <v>514.66414215067016</v>
      </c>
      <c r="J8" s="1">
        <f t="shared" si="2"/>
        <v>310.66414215067016</v>
      </c>
      <c r="K8" s="1">
        <f t="shared" si="3"/>
        <v>10111.969547852917</v>
      </c>
      <c r="L8" s="1">
        <f t="shared" si="4"/>
        <v>4008.1319424000003</v>
      </c>
      <c r="M8" s="1">
        <f t="shared" si="5"/>
        <v>6103.8376054529172</v>
      </c>
      <c r="N8" s="7" t="s">
        <v>62</v>
      </c>
      <c r="O8" s="5">
        <f>+AVERAGE(L156:L423,L531:L614,L851:L856)</f>
        <v>311.78155701492523</v>
      </c>
    </row>
    <row r="9" spans="1:15" ht="15.75" thickBot="1" x14ac:dyDescent="0.3">
      <c r="A9" s="1">
        <v>8</v>
      </c>
      <c r="B9" s="1" t="s">
        <v>49</v>
      </c>
      <c r="C9" s="1" t="s">
        <v>5</v>
      </c>
      <c r="D9" s="1">
        <v>19821215</v>
      </c>
      <c r="E9" s="15">
        <v>115.77</v>
      </c>
      <c r="F9" s="15">
        <v>6.476</v>
      </c>
      <c r="G9" s="16">
        <v>5.6000000000000001E-2</v>
      </c>
      <c r="H9" s="17">
        <f t="shared" si="0"/>
        <v>56</v>
      </c>
      <c r="I9" s="1">
        <f t="shared" si="1"/>
        <v>303.88482854145872</v>
      </c>
      <c r="J9" s="1">
        <f t="shared" si="2"/>
        <v>247.88482854145872</v>
      </c>
      <c r="K9" s="1">
        <f t="shared" si="3"/>
        <v>3039.6165062611399</v>
      </c>
      <c r="L9" s="1">
        <f t="shared" si="4"/>
        <v>560.14156800000001</v>
      </c>
      <c r="M9" s="1">
        <f t="shared" si="5"/>
        <v>2479.4749382611399</v>
      </c>
      <c r="N9" s="8" t="s">
        <v>63</v>
      </c>
      <c r="O9" s="6">
        <f>+AVERAGE(K156:K423,K531:K614,K851:K856)</f>
        <v>271.69020995195035</v>
      </c>
    </row>
    <row r="10" spans="1:15" ht="15.75" thickBot="1" x14ac:dyDescent="0.3">
      <c r="A10" s="1">
        <v>9</v>
      </c>
      <c r="B10" s="1" t="s">
        <v>49</v>
      </c>
      <c r="C10" s="1" t="s">
        <v>5</v>
      </c>
      <c r="D10" s="1">
        <v>19830314</v>
      </c>
      <c r="E10" s="15">
        <v>59.77</v>
      </c>
      <c r="F10" s="15">
        <v>0.83</v>
      </c>
      <c r="G10" s="16">
        <v>1.4E-2</v>
      </c>
      <c r="H10" s="17">
        <f t="shared" si="0"/>
        <v>14</v>
      </c>
      <c r="I10" s="1">
        <f t="shared" si="1"/>
        <v>181.40372758008408</v>
      </c>
      <c r="J10" s="1">
        <f t="shared" si="2"/>
        <v>167.40372758008408</v>
      </c>
      <c r="K10" s="1">
        <f t="shared" si="3"/>
        <v>936.79206890068451</v>
      </c>
      <c r="L10" s="1">
        <f t="shared" si="4"/>
        <v>72.297792000000001</v>
      </c>
      <c r="M10" s="1">
        <f t="shared" si="5"/>
        <v>864.49427690068455</v>
      </c>
    </row>
    <row r="11" spans="1:15" ht="15.75" thickBot="1" x14ac:dyDescent="0.3">
      <c r="A11" s="1">
        <v>10</v>
      </c>
      <c r="B11" s="1" t="s">
        <v>49</v>
      </c>
      <c r="C11" s="1" t="s">
        <v>5</v>
      </c>
      <c r="D11" s="1">
        <v>19830927</v>
      </c>
      <c r="E11" s="15">
        <v>223.23</v>
      </c>
      <c r="F11" s="15">
        <v>19.491</v>
      </c>
      <c r="G11" s="16">
        <v>8.6999999999999994E-2</v>
      </c>
      <c r="H11" s="17">
        <f t="shared" si="0"/>
        <v>87</v>
      </c>
      <c r="I11" s="1">
        <f t="shared" si="1"/>
        <v>507.27699944065091</v>
      </c>
      <c r="J11" s="1">
        <f t="shared" si="2"/>
        <v>420.27699944065091</v>
      </c>
      <c r="K11" s="1">
        <f t="shared" si="3"/>
        <v>9783.8880121557941</v>
      </c>
      <c r="L11" s="1">
        <f t="shared" si="4"/>
        <v>1677.9752640000002</v>
      </c>
      <c r="M11" s="1">
        <f t="shared" si="5"/>
        <v>8105.9127481557935</v>
      </c>
      <c r="N11" s="10" t="s">
        <v>64</v>
      </c>
      <c r="O11" s="11">
        <f>+ABS(O8-O9)</f>
        <v>40.091347062974876</v>
      </c>
    </row>
    <row r="12" spans="1:15" ht="15.75" thickBot="1" x14ac:dyDescent="0.3">
      <c r="A12" s="1">
        <v>11</v>
      </c>
      <c r="B12" s="1" t="s">
        <v>49</v>
      </c>
      <c r="C12" s="1" t="s">
        <v>5</v>
      </c>
      <c r="D12" s="1">
        <v>19831126</v>
      </c>
      <c r="E12" s="15">
        <v>171.44</v>
      </c>
      <c r="F12" s="15">
        <v>22.149000000000001</v>
      </c>
      <c r="G12" s="16">
        <v>0.129</v>
      </c>
      <c r="H12" s="17">
        <f t="shared" si="0"/>
        <v>129</v>
      </c>
      <c r="I12" s="1">
        <f t="shared" si="1"/>
        <v>412.83813001131614</v>
      </c>
      <c r="J12" s="1">
        <f t="shared" si="2"/>
        <v>283.83813001131614</v>
      </c>
      <c r="K12" s="1">
        <f t="shared" si="3"/>
        <v>6115.1301223896999</v>
      </c>
      <c r="L12" s="1">
        <f t="shared" si="4"/>
        <v>1910.8016640000001</v>
      </c>
      <c r="M12" s="1">
        <f t="shared" si="5"/>
        <v>4204.3284583897002</v>
      </c>
    </row>
    <row r="13" spans="1:15" ht="17.25" x14ac:dyDescent="0.25">
      <c r="A13" s="1">
        <v>12</v>
      </c>
      <c r="B13" s="1" t="s">
        <v>49</v>
      </c>
      <c r="C13" s="1" t="s">
        <v>5</v>
      </c>
      <c r="D13" s="1">
        <v>19840317</v>
      </c>
      <c r="E13" s="15">
        <v>109.17</v>
      </c>
      <c r="F13" s="15">
        <v>2.6</v>
      </c>
      <c r="G13" s="16">
        <v>2.4E-2</v>
      </c>
      <c r="H13" s="17">
        <f t="shared" si="0"/>
        <v>24</v>
      </c>
      <c r="I13" s="1">
        <f t="shared" si="1"/>
        <v>290.27825083712088</v>
      </c>
      <c r="J13" s="1">
        <f t="shared" si="2"/>
        <v>266.27825083712088</v>
      </c>
      <c r="K13" s="1">
        <f t="shared" si="3"/>
        <v>2737.9880620319655</v>
      </c>
      <c r="L13" s="1">
        <f t="shared" si="4"/>
        <v>226.37491199999999</v>
      </c>
      <c r="M13" s="1">
        <f t="shared" si="5"/>
        <v>2511.6131500319652</v>
      </c>
      <c r="N13" s="12" t="s">
        <v>66</v>
      </c>
      <c r="O13" s="13">
        <f>RSQ(L79:L436,K79:K436)</f>
        <v>0.44372375987242518</v>
      </c>
    </row>
    <row r="14" spans="1:15" x14ac:dyDescent="0.25">
      <c r="A14" s="1">
        <v>13</v>
      </c>
      <c r="B14" s="1" t="s">
        <v>49</v>
      </c>
      <c r="C14" s="1" t="s">
        <v>5</v>
      </c>
      <c r="D14" s="1">
        <v>19840518</v>
      </c>
      <c r="E14" s="15">
        <v>287.69</v>
      </c>
      <c r="F14" s="15">
        <v>27.553999999999998</v>
      </c>
      <c r="G14" s="16">
        <v>9.6000000000000002E-2</v>
      </c>
      <c r="H14" s="17">
        <f t="shared" si="0"/>
        <v>96</v>
      </c>
      <c r="I14" s="1">
        <f t="shared" si="1"/>
        <v>618.33461816079125</v>
      </c>
      <c r="J14" s="1">
        <f t="shared" si="2"/>
        <v>522.33461816079125</v>
      </c>
      <c r="K14" s="1">
        <f t="shared" si="3"/>
        <v>15369.582496205781</v>
      </c>
      <c r="L14" s="1">
        <f t="shared" si="4"/>
        <v>2386.2159360000001</v>
      </c>
      <c r="M14" s="1">
        <f t="shared" si="5"/>
        <v>12983.366560205781</v>
      </c>
    </row>
    <row r="15" spans="1:15" x14ac:dyDescent="0.25">
      <c r="A15" s="1">
        <v>14</v>
      </c>
      <c r="B15" s="1" t="s">
        <v>49</v>
      </c>
      <c r="C15" s="1" t="s">
        <v>5</v>
      </c>
      <c r="D15" s="1">
        <v>19840911</v>
      </c>
      <c r="E15" s="15">
        <v>230.67</v>
      </c>
      <c r="F15" s="15">
        <v>16.527000000000001</v>
      </c>
      <c r="G15" s="16">
        <v>7.1999999999999995E-2</v>
      </c>
      <c r="H15" s="17">
        <f t="shared" si="0"/>
        <v>72</v>
      </c>
      <c r="I15" s="1">
        <f t="shared" si="1"/>
        <v>520.42354982448751</v>
      </c>
      <c r="J15" s="1">
        <f t="shared" si="2"/>
        <v>448.42354982448751</v>
      </c>
      <c r="K15" s="1">
        <f t="shared" si="3"/>
        <v>10371.983060564457</v>
      </c>
      <c r="L15" s="1">
        <f t="shared" si="4"/>
        <v>1434.9519360000002</v>
      </c>
      <c r="M15" s="1">
        <f t="shared" si="5"/>
        <v>8937.0311245644571</v>
      </c>
    </row>
    <row r="16" spans="1:15" x14ac:dyDescent="0.25">
      <c r="A16" s="1">
        <v>15</v>
      </c>
      <c r="B16" s="1" t="s">
        <v>49</v>
      </c>
      <c r="C16" s="1" t="s">
        <v>5</v>
      </c>
      <c r="D16" s="1">
        <v>19850506</v>
      </c>
      <c r="E16" s="15">
        <v>176.59</v>
      </c>
      <c r="F16" s="15">
        <v>5.17</v>
      </c>
      <c r="G16" s="16">
        <v>2.9000000000000001E-2</v>
      </c>
      <c r="H16" s="17">
        <f t="shared" si="0"/>
        <v>29</v>
      </c>
      <c r="I16" s="1">
        <f t="shared" si="1"/>
        <v>422.48473672150504</v>
      </c>
      <c r="J16" s="1">
        <f t="shared" si="2"/>
        <v>393.48473672150504</v>
      </c>
      <c r="K16" s="1">
        <f t="shared" si="3"/>
        <v>6446.0084824210098</v>
      </c>
      <c r="L16" s="1">
        <f t="shared" si="4"/>
        <v>442.46390400000007</v>
      </c>
      <c r="M16" s="1">
        <f t="shared" si="5"/>
        <v>6003.5445784210096</v>
      </c>
    </row>
    <row r="17" spans="1:13" x14ac:dyDescent="0.25">
      <c r="A17" s="1">
        <v>16</v>
      </c>
      <c r="B17" s="1" t="s">
        <v>49</v>
      </c>
      <c r="C17" s="1" t="s">
        <v>5</v>
      </c>
      <c r="D17" s="1">
        <v>19850926</v>
      </c>
      <c r="E17" s="15">
        <v>439.16</v>
      </c>
      <c r="F17" s="15">
        <v>83.158000000000001</v>
      </c>
      <c r="G17" s="16">
        <v>0.189</v>
      </c>
      <c r="H17" s="17">
        <f t="shared" si="0"/>
        <v>189</v>
      </c>
      <c r="I17" s="1">
        <f t="shared" si="1"/>
        <v>860.16444858818625</v>
      </c>
      <c r="J17" s="1">
        <f t="shared" si="2"/>
        <v>671.16444858818625</v>
      </c>
      <c r="K17" s="1">
        <f t="shared" si="3"/>
        <v>32637.584382507754</v>
      </c>
      <c r="L17" s="1">
        <f t="shared" si="4"/>
        <v>7171.3071360000004</v>
      </c>
      <c r="M17" s="1">
        <f t="shared" si="5"/>
        <v>25466.277246507754</v>
      </c>
    </row>
    <row r="18" spans="1:13" x14ac:dyDescent="0.25">
      <c r="A18" s="1">
        <v>17</v>
      </c>
      <c r="B18" s="1" t="s">
        <v>49</v>
      </c>
      <c r="C18" s="1" t="s">
        <v>5</v>
      </c>
      <c r="D18" s="1">
        <v>19851211</v>
      </c>
      <c r="E18" s="15">
        <v>211.73</v>
      </c>
      <c r="F18" s="15">
        <v>13.304</v>
      </c>
      <c r="G18" s="16">
        <v>6.3E-2</v>
      </c>
      <c r="H18" s="17">
        <f t="shared" si="0"/>
        <v>63</v>
      </c>
      <c r="I18" s="1">
        <f t="shared" si="1"/>
        <v>486.76490317821435</v>
      </c>
      <c r="J18" s="1">
        <f t="shared" si="2"/>
        <v>423.76490317821435</v>
      </c>
      <c r="K18" s="1">
        <f t="shared" si="3"/>
        <v>8904.6201268733748</v>
      </c>
      <c r="L18" s="1">
        <f t="shared" si="4"/>
        <v>1152.488736</v>
      </c>
      <c r="M18" s="1">
        <f t="shared" si="5"/>
        <v>7752.1313908733746</v>
      </c>
    </row>
    <row r="19" spans="1:13" x14ac:dyDescent="0.25">
      <c r="A19" s="1">
        <v>18</v>
      </c>
      <c r="B19" s="1" t="s">
        <v>49</v>
      </c>
      <c r="C19" s="1" t="s">
        <v>5</v>
      </c>
      <c r="D19" s="1">
        <v>19860316</v>
      </c>
      <c r="E19" s="15">
        <v>129.26</v>
      </c>
      <c r="F19" s="15">
        <v>12.786</v>
      </c>
      <c r="G19" s="16">
        <v>9.9000000000000005E-2</v>
      </c>
      <c r="H19" s="17">
        <f t="shared" si="0"/>
        <v>99</v>
      </c>
      <c r="I19" s="1">
        <f t="shared" si="1"/>
        <v>331.18091216182648</v>
      </c>
      <c r="J19" s="1">
        <f t="shared" si="2"/>
        <v>232.18091216182648</v>
      </c>
      <c r="K19" s="1">
        <f t="shared" si="3"/>
        <v>3698.6496226016566</v>
      </c>
      <c r="L19" s="1">
        <f t="shared" si="4"/>
        <v>1105.638336</v>
      </c>
      <c r="M19" s="1">
        <f t="shared" si="5"/>
        <v>2593.0112866016566</v>
      </c>
    </row>
    <row r="20" spans="1:13" x14ac:dyDescent="0.25">
      <c r="A20" s="1">
        <v>19</v>
      </c>
      <c r="B20" s="1" t="s">
        <v>49</v>
      </c>
      <c r="C20" s="1" t="s">
        <v>5</v>
      </c>
      <c r="D20" s="1">
        <v>19860906</v>
      </c>
      <c r="E20" s="15">
        <v>210.95</v>
      </c>
      <c r="F20" s="15">
        <v>40.183</v>
      </c>
      <c r="G20" s="16">
        <v>0.19</v>
      </c>
      <c r="H20" s="17">
        <f t="shared" si="0"/>
        <v>190</v>
      </c>
      <c r="I20" s="1">
        <f t="shared" si="1"/>
        <v>485.36491418415687</v>
      </c>
      <c r="J20" s="1">
        <f t="shared" si="2"/>
        <v>295.36491418415687</v>
      </c>
      <c r="K20" s="1">
        <f t="shared" si="3"/>
        <v>8846.2997551135777</v>
      </c>
      <c r="L20" s="1">
        <f t="shared" si="4"/>
        <v>3462.9551999999999</v>
      </c>
      <c r="M20" s="1">
        <f t="shared" si="5"/>
        <v>5383.3445551135774</v>
      </c>
    </row>
    <row r="21" spans="1:13" x14ac:dyDescent="0.25">
      <c r="A21" s="1">
        <v>20</v>
      </c>
      <c r="B21" s="1" t="s">
        <v>49</v>
      </c>
      <c r="C21" s="1" t="s">
        <v>5</v>
      </c>
      <c r="D21" s="1">
        <v>19870404</v>
      </c>
      <c r="E21" s="15">
        <v>83.13</v>
      </c>
      <c r="F21" s="15">
        <v>3.6459999999999999</v>
      </c>
      <c r="G21" s="16">
        <v>4.3999999999999997E-2</v>
      </c>
      <c r="H21" s="17">
        <f t="shared" si="0"/>
        <v>44</v>
      </c>
      <c r="I21" s="1">
        <f t="shared" si="1"/>
        <v>234.67003925411632</v>
      </c>
      <c r="J21" s="1">
        <f t="shared" si="2"/>
        <v>190.67003925411632</v>
      </c>
      <c r="K21" s="1">
        <f t="shared" si="3"/>
        <v>1685.5015993800212</v>
      </c>
      <c r="L21" s="1">
        <f t="shared" si="4"/>
        <v>316.02700799999997</v>
      </c>
      <c r="M21" s="1">
        <f t="shared" si="5"/>
        <v>1369.4745913800211</v>
      </c>
    </row>
    <row r="22" spans="1:13" x14ac:dyDescent="0.25">
      <c r="A22" s="1">
        <v>21</v>
      </c>
      <c r="B22" s="1" t="s">
        <v>49</v>
      </c>
      <c r="C22" s="1" t="s">
        <v>5</v>
      </c>
      <c r="D22" s="1">
        <v>19870812</v>
      </c>
      <c r="E22" s="15">
        <v>225.99</v>
      </c>
      <c r="F22" s="15">
        <v>33.18</v>
      </c>
      <c r="G22" s="16">
        <v>0.14699999999999999</v>
      </c>
      <c r="H22" s="17">
        <f t="shared" si="0"/>
        <v>147</v>
      </c>
      <c r="I22" s="1">
        <f t="shared" si="1"/>
        <v>512.16500758628331</v>
      </c>
      <c r="J22" s="1">
        <f t="shared" si="2"/>
        <v>365.16500758628331</v>
      </c>
      <c r="K22" s="1">
        <f t="shared" si="3"/>
        <v>10000.296293566249</v>
      </c>
      <c r="L22" s="1">
        <f t="shared" si="4"/>
        <v>2870.2537920000004</v>
      </c>
      <c r="M22" s="1">
        <f t="shared" si="5"/>
        <v>7130.0425015662486</v>
      </c>
    </row>
    <row r="23" spans="1:13" x14ac:dyDescent="0.25">
      <c r="A23" s="1">
        <v>22</v>
      </c>
      <c r="B23" s="1" t="s">
        <v>49</v>
      </c>
      <c r="C23" s="1" t="s">
        <v>5</v>
      </c>
      <c r="D23" s="1">
        <v>19871022</v>
      </c>
      <c r="E23" s="15">
        <v>265.72000000000003</v>
      </c>
      <c r="F23" s="15">
        <v>19.053999999999998</v>
      </c>
      <c r="G23" s="16">
        <v>7.1999999999999995E-2</v>
      </c>
      <c r="H23" s="17">
        <f t="shared" si="0"/>
        <v>72</v>
      </c>
      <c r="I23" s="1">
        <f t="shared" si="1"/>
        <v>581.16486938179503</v>
      </c>
      <c r="J23" s="1">
        <f t="shared" si="2"/>
        <v>509.16486938179503</v>
      </c>
      <c r="K23" s="1">
        <f t="shared" si="3"/>
        <v>13342.503953560084</v>
      </c>
      <c r="L23" s="1">
        <f t="shared" si="4"/>
        <v>1652.9909760000003</v>
      </c>
      <c r="M23" s="1">
        <f t="shared" si="5"/>
        <v>11689.512977560084</v>
      </c>
    </row>
    <row r="24" spans="1:13" x14ac:dyDescent="0.25">
      <c r="A24" s="1">
        <v>23</v>
      </c>
      <c r="B24" s="1" t="s">
        <v>49</v>
      </c>
      <c r="C24" s="1" t="s">
        <v>5</v>
      </c>
      <c r="D24" s="1">
        <v>19880825</v>
      </c>
      <c r="E24" s="15">
        <v>376.87</v>
      </c>
      <c r="F24" s="15">
        <v>26.474</v>
      </c>
      <c r="G24" s="16">
        <v>7.0000000000000007E-2</v>
      </c>
      <c r="H24" s="17">
        <f t="shared" si="0"/>
        <v>70</v>
      </c>
      <c r="I24" s="1">
        <f t="shared" si="1"/>
        <v>763.3761257886157</v>
      </c>
      <c r="J24" s="1">
        <f t="shared" si="2"/>
        <v>693.3761257886157</v>
      </c>
      <c r="K24" s="1">
        <f t="shared" si="3"/>
        <v>24856.723629442567</v>
      </c>
      <c r="L24" s="1">
        <f t="shared" si="4"/>
        <v>2279.3097600000001</v>
      </c>
      <c r="M24" s="1">
        <f t="shared" si="5"/>
        <v>22577.413869442567</v>
      </c>
    </row>
    <row r="25" spans="1:13" x14ac:dyDescent="0.25">
      <c r="A25" s="1">
        <v>24</v>
      </c>
      <c r="B25" s="1" t="s">
        <v>49</v>
      </c>
      <c r="C25" s="1" t="s">
        <v>5</v>
      </c>
      <c r="D25" s="1">
        <v>19881105</v>
      </c>
      <c r="E25" s="15">
        <v>148.63999999999999</v>
      </c>
      <c r="F25" s="15">
        <v>6.931</v>
      </c>
      <c r="G25" s="16">
        <v>4.7E-2</v>
      </c>
      <c r="H25" s="17">
        <f t="shared" si="0"/>
        <v>47</v>
      </c>
      <c r="I25" s="1">
        <f t="shared" si="1"/>
        <v>369.32896735444137</v>
      </c>
      <c r="J25" s="1">
        <f t="shared" si="2"/>
        <v>322.32896735444137</v>
      </c>
      <c r="K25" s="1">
        <f t="shared" si="3"/>
        <v>4743.1057859335442</v>
      </c>
      <c r="L25" s="1">
        <f t="shared" si="4"/>
        <v>603.59731199999999</v>
      </c>
      <c r="M25" s="1">
        <f t="shared" si="5"/>
        <v>4139.5084739335443</v>
      </c>
    </row>
    <row r="26" spans="1:13" x14ac:dyDescent="0.25">
      <c r="A26" s="1">
        <v>25</v>
      </c>
      <c r="B26" s="1" t="s">
        <v>49</v>
      </c>
      <c r="C26" s="1" t="s">
        <v>5</v>
      </c>
      <c r="D26" s="1">
        <v>19890225</v>
      </c>
      <c r="E26" s="15">
        <v>190.12</v>
      </c>
      <c r="F26" s="15">
        <v>6.423</v>
      </c>
      <c r="G26" s="16">
        <v>3.4000000000000002E-2</v>
      </c>
      <c r="H26" s="17">
        <f t="shared" si="0"/>
        <v>34</v>
      </c>
      <c r="I26" s="1">
        <f t="shared" si="1"/>
        <v>447.54011958848832</v>
      </c>
      <c r="J26" s="1">
        <f t="shared" si="2"/>
        <v>413.54011958848832</v>
      </c>
      <c r="K26" s="1">
        <f t="shared" si="3"/>
        <v>7351.4586991245187</v>
      </c>
      <c r="L26" s="1">
        <f t="shared" si="4"/>
        <v>558.49651200000005</v>
      </c>
      <c r="M26" s="1">
        <f t="shared" si="5"/>
        <v>6792.962187124519</v>
      </c>
    </row>
    <row r="27" spans="1:13" x14ac:dyDescent="0.25">
      <c r="A27" s="1">
        <v>26</v>
      </c>
      <c r="B27" s="1" t="s">
        <v>49</v>
      </c>
      <c r="C27" s="1" t="s">
        <v>5</v>
      </c>
      <c r="D27" s="1">
        <v>19890810</v>
      </c>
      <c r="E27" s="15">
        <v>255.74</v>
      </c>
      <c r="F27" s="15">
        <v>115.83799999999999</v>
      </c>
      <c r="G27" s="16">
        <v>0.45300000000000001</v>
      </c>
      <c r="H27" s="17">
        <f t="shared" si="0"/>
        <v>453</v>
      </c>
      <c r="I27" s="1">
        <f t="shared" si="1"/>
        <v>564.05928037678302</v>
      </c>
      <c r="J27" s="1">
        <f t="shared" si="2"/>
        <v>111.05928037678302</v>
      </c>
      <c r="K27" s="1">
        <f t="shared" si="3"/>
        <v>12463.417759411455</v>
      </c>
      <c r="L27" s="1">
        <f t="shared" si="4"/>
        <v>10009.459008000002</v>
      </c>
      <c r="M27" s="1">
        <f t="shared" si="5"/>
        <v>2453.9587514114537</v>
      </c>
    </row>
    <row r="28" spans="1:13" x14ac:dyDescent="0.25">
      <c r="A28" s="1">
        <v>27</v>
      </c>
      <c r="B28" s="1" t="s">
        <v>49</v>
      </c>
      <c r="C28" s="1" t="s">
        <v>5</v>
      </c>
      <c r="D28" s="1">
        <v>19900620</v>
      </c>
      <c r="E28" s="15">
        <v>78.03</v>
      </c>
      <c r="F28" s="15">
        <v>9.7409999999999997</v>
      </c>
      <c r="G28" s="16">
        <v>0.125</v>
      </c>
      <c r="H28" s="17">
        <f t="shared" si="0"/>
        <v>125</v>
      </c>
      <c r="I28" s="1">
        <f t="shared" si="1"/>
        <v>223.35703307951371</v>
      </c>
      <c r="J28" s="1">
        <f t="shared" si="2"/>
        <v>98.357033079513712</v>
      </c>
      <c r="K28" s="1">
        <f t="shared" si="3"/>
        <v>1505.8266587592011</v>
      </c>
      <c r="L28" s="1">
        <f t="shared" si="4"/>
        <v>842.72400000000005</v>
      </c>
      <c r="M28" s="1">
        <f t="shared" si="5"/>
        <v>663.10265875920106</v>
      </c>
    </row>
    <row r="29" spans="1:13" x14ac:dyDescent="0.25">
      <c r="A29" s="1">
        <v>28</v>
      </c>
      <c r="B29" s="1" t="s">
        <v>49</v>
      </c>
      <c r="C29" s="1" t="s">
        <v>5</v>
      </c>
      <c r="D29" s="1">
        <v>19901127</v>
      </c>
      <c r="E29" s="15">
        <v>272.67</v>
      </c>
      <c r="F29" s="15">
        <v>56.639000000000003</v>
      </c>
      <c r="G29" s="16">
        <v>0.20799999999999999</v>
      </c>
      <c r="H29" s="17">
        <f t="shared" si="0"/>
        <v>208</v>
      </c>
      <c r="I29" s="1">
        <f t="shared" si="1"/>
        <v>592.99368491574876</v>
      </c>
      <c r="J29" s="1">
        <f t="shared" si="2"/>
        <v>384.99368491574876</v>
      </c>
      <c r="K29" s="1">
        <f t="shared" si="3"/>
        <v>13970.153208900434</v>
      </c>
      <c r="L29" s="1">
        <f t="shared" si="4"/>
        <v>4900.2071040000001</v>
      </c>
      <c r="M29" s="1">
        <f t="shared" si="5"/>
        <v>9069.9461049004349</v>
      </c>
    </row>
    <row r="30" spans="1:13" x14ac:dyDescent="0.25">
      <c r="A30" s="1">
        <v>29</v>
      </c>
      <c r="B30" s="1" t="s">
        <v>49</v>
      </c>
      <c r="C30" s="1" t="s">
        <v>5</v>
      </c>
      <c r="D30" s="1">
        <v>19910531</v>
      </c>
      <c r="E30" s="15">
        <v>177.57</v>
      </c>
      <c r="F30" s="15">
        <v>11.853</v>
      </c>
      <c r="G30" s="16">
        <v>6.7000000000000004E-2</v>
      </c>
      <c r="H30" s="17">
        <f t="shared" si="0"/>
        <v>67</v>
      </c>
      <c r="I30" s="1">
        <f t="shared" si="1"/>
        <v>424.31335953574472</v>
      </c>
      <c r="J30" s="1">
        <f t="shared" si="2"/>
        <v>357.31335953574472</v>
      </c>
      <c r="K30" s="1">
        <f t="shared" si="3"/>
        <v>6509.8359290386534</v>
      </c>
      <c r="L30" s="1">
        <f t="shared" si="4"/>
        <v>1027.9172160000001</v>
      </c>
      <c r="M30" s="1">
        <f t="shared" si="5"/>
        <v>5481.9187130386536</v>
      </c>
    </row>
    <row r="31" spans="1:13" x14ac:dyDescent="0.25">
      <c r="A31" s="1">
        <v>30</v>
      </c>
      <c r="B31" s="1" t="s">
        <v>49</v>
      </c>
      <c r="C31" s="1" t="s">
        <v>5</v>
      </c>
      <c r="D31" s="1">
        <v>19910713</v>
      </c>
      <c r="E31" s="15">
        <v>62</v>
      </c>
      <c r="F31" s="15">
        <v>2.661</v>
      </c>
      <c r="G31" s="16">
        <v>4.2999999999999997E-2</v>
      </c>
      <c r="H31" s="17">
        <f t="shared" si="0"/>
        <v>43</v>
      </c>
      <c r="I31" s="1">
        <f t="shared" si="1"/>
        <v>186.6642495158124</v>
      </c>
      <c r="J31" s="1">
        <f t="shared" si="2"/>
        <v>143.6642495158124</v>
      </c>
      <c r="K31" s="1">
        <f t="shared" si="3"/>
        <v>999.92305180630399</v>
      </c>
      <c r="L31" s="1">
        <f t="shared" si="4"/>
        <v>230.34240000000003</v>
      </c>
      <c r="M31" s="1">
        <f t="shared" si="5"/>
        <v>769.58065180630399</v>
      </c>
    </row>
    <row r="32" spans="1:13" x14ac:dyDescent="0.25">
      <c r="A32" s="1">
        <v>31</v>
      </c>
      <c r="B32" s="1" t="s">
        <v>49</v>
      </c>
      <c r="C32" s="1" t="s">
        <v>5</v>
      </c>
      <c r="D32" s="1">
        <v>19910919</v>
      </c>
      <c r="E32" s="15">
        <v>269.82</v>
      </c>
      <c r="F32" s="15">
        <v>61.92</v>
      </c>
      <c r="G32" s="16">
        <v>0.22900000000000001</v>
      </c>
      <c r="H32" s="17">
        <f t="shared" si="0"/>
        <v>229</v>
      </c>
      <c r="I32" s="1">
        <f t="shared" si="1"/>
        <v>588.15112401189253</v>
      </c>
      <c r="J32" s="1">
        <f t="shared" si="2"/>
        <v>359.15112401189253</v>
      </c>
      <c r="K32" s="1">
        <f t="shared" si="3"/>
        <v>13711.242494668797</v>
      </c>
      <c r="L32" s="1">
        <f t="shared" si="4"/>
        <v>5338.5505920000005</v>
      </c>
      <c r="M32" s="1">
        <f t="shared" si="5"/>
        <v>8372.6919026687974</v>
      </c>
    </row>
    <row r="33" spans="1:13" x14ac:dyDescent="0.25">
      <c r="A33" s="1">
        <v>32</v>
      </c>
      <c r="B33" s="1" t="s">
        <v>49</v>
      </c>
      <c r="C33" s="1" t="s">
        <v>5</v>
      </c>
      <c r="D33" s="1">
        <v>19911117</v>
      </c>
      <c r="E33" s="15">
        <v>266.99</v>
      </c>
      <c r="F33" s="15">
        <v>21.390999999999998</v>
      </c>
      <c r="G33" s="16">
        <v>0.08</v>
      </c>
      <c r="H33" s="17">
        <f t="shared" si="0"/>
        <v>80</v>
      </c>
      <c r="I33" s="1">
        <f t="shared" si="1"/>
        <v>583.33141861477657</v>
      </c>
      <c r="J33" s="1">
        <f t="shared" si="2"/>
        <v>503.33141861477657</v>
      </c>
      <c r="K33" s="1">
        <f t="shared" si="3"/>
        <v>13456.251831394877</v>
      </c>
      <c r="L33" s="1">
        <f t="shared" si="4"/>
        <v>1845.4348800000002</v>
      </c>
      <c r="M33" s="1">
        <f t="shared" si="5"/>
        <v>11610.816951394876</v>
      </c>
    </row>
    <row r="34" spans="1:13" x14ac:dyDescent="0.25">
      <c r="A34" s="1">
        <v>33</v>
      </c>
      <c r="B34" s="1" t="s">
        <v>49</v>
      </c>
      <c r="C34" s="1" t="s">
        <v>5</v>
      </c>
      <c r="D34" s="1">
        <v>19911209</v>
      </c>
      <c r="E34" s="15">
        <v>603.84</v>
      </c>
      <c r="F34" s="15">
        <v>538.50099999999998</v>
      </c>
      <c r="G34" s="16">
        <v>0.89200000000000002</v>
      </c>
      <c r="H34" s="17">
        <f t="shared" si="0"/>
        <v>892</v>
      </c>
      <c r="I34" s="1">
        <f t="shared" si="1"/>
        <v>1102.8339016091979</v>
      </c>
      <c r="J34" s="1">
        <f t="shared" si="2"/>
        <v>210.83390160919794</v>
      </c>
      <c r="K34" s="1">
        <f t="shared" si="3"/>
        <v>57536.803279961117</v>
      </c>
      <c r="L34" s="1">
        <f t="shared" si="4"/>
        <v>46537.224192000009</v>
      </c>
      <c r="M34" s="1">
        <f t="shared" si="5"/>
        <v>10999.579087961109</v>
      </c>
    </row>
    <row r="35" spans="1:13" x14ac:dyDescent="0.25">
      <c r="A35" s="1">
        <v>34</v>
      </c>
      <c r="B35" s="1" t="s">
        <v>49</v>
      </c>
      <c r="C35" s="1" t="s">
        <v>5</v>
      </c>
      <c r="D35" s="1">
        <v>19920321</v>
      </c>
      <c r="E35" s="15">
        <v>100.15</v>
      </c>
      <c r="F35" s="15">
        <v>10.026999999999999</v>
      </c>
      <c r="G35" s="16">
        <v>0.1</v>
      </c>
      <c r="H35" s="17">
        <f t="shared" si="0"/>
        <v>100</v>
      </c>
      <c r="I35" s="1">
        <f t="shared" si="1"/>
        <v>271.38552405579406</v>
      </c>
      <c r="J35" s="1">
        <f t="shared" si="2"/>
        <v>171.38552405579406</v>
      </c>
      <c r="K35" s="1">
        <f t="shared" si="3"/>
        <v>2348.2880842338241</v>
      </c>
      <c r="L35" s="1">
        <f t="shared" si="4"/>
        <v>865.29600000000016</v>
      </c>
      <c r="M35" s="1">
        <f t="shared" si="5"/>
        <v>1482.9920842338238</v>
      </c>
    </row>
    <row r="36" spans="1:13" x14ac:dyDescent="0.25">
      <c r="A36" s="1">
        <v>35</v>
      </c>
      <c r="B36" s="1" t="s">
        <v>49</v>
      </c>
      <c r="C36" s="1" t="s">
        <v>5</v>
      </c>
      <c r="D36" s="1">
        <v>19920606</v>
      </c>
      <c r="E36" s="15">
        <v>188.4</v>
      </c>
      <c r="F36" s="15">
        <v>14.131</v>
      </c>
      <c r="G36" s="16">
        <v>7.4999999999999997E-2</v>
      </c>
      <c r="H36" s="17">
        <f t="shared" si="0"/>
        <v>75</v>
      </c>
      <c r="I36" s="1">
        <f t="shared" si="1"/>
        <v>444.37723997734588</v>
      </c>
      <c r="J36" s="1">
        <f t="shared" si="2"/>
        <v>369.37723997734588</v>
      </c>
      <c r="K36" s="1">
        <f t="shared" si="3"/>
        <v>7233.4660618136422</v>
      </c>
      <c r="L36" s="1">
        <f t="shared" si="4"/>
        <v>1220.8320000000001</v>
      </c>
      <c r="M36" s="1">
        <f t="shared" si="5"/>
        <v>6012.6340618136419</v>
      </c>
    </row>
    <row r="37" spans="1:13" x14ac:dyDescent="0.25">
      <c r="A37" s="1">
        <v>36</v>
      </c>
      <c r="B37" s="1" t="s">
        <v>49</v>
      </c>
      <c r="C37" s="1" t="s">
        <v>5</v>
      </c>
      <c r="D37" s="1">
        <v>19920908</v>
      </c>
      <c r="E37" s="15">
        <v>94.36</v>
      </c>
      <c r="F37" s="15">
        <v>3.3639999999999999</v>
      </c>
      <c r="G37" s="16">
        <v>3.5999999999999997E-2</v>
      </c>
      <c r="H37" s="17">
        <f t="shared" si="0"/>
        <v>36</v>
      </c>
      <c r="I37" s="1">
        <f t="shared" si="1"/>
        <v>259.06167928575985</v>
      </c>
      <c r="J37" s="1">
        <f t="shared" si="2"/>
        <v>223.06167928575985</v>
      </c>
      <c r="K37" s="1">
        <f t="shared" si="3"/>
        <v>2112.0531889597319</v>
      </c>
      <c r="L37" s="1">
        <f t="shared" si="4"/>
        <v>293.497344</v>
      </c>
      <c r="M37" s="1">
        <f t="shared" si="5"/>
        <v>1818.555844959732</v>
      </c>
    </row>
    <row r="38" spans="1:13" x14ac:dyDescent="0.25">
      <c r="A38" s="1">
        <v>37</v>
      </c>
      <c r="B38" s="1" t="s">
        <v>49</v>
      </c>
      <c r="C38" s="1" t="s">
        <v>5</v>
      </c>
      <c r="D38" s="1">
        <v>19921016</v>
      </c>
      <c r="E38" s="15">
        <v>120.67</v>
      </c>
      <c r="F38" s="15">
        <v>4.7300000000000004</v>
      </c>
      <c r="G38" s="16">
        <v>3.9E-2</v>
      </c>
      <c r="H38" s="17">
        <f t="shared" si="0"/>
        <v>39</v>
      </c>
      <c r="I38" s="1">
        <f t="shared" si="1"/>
        <v>313.87648304197637</v>
      </c>
      <c r="J38" s="1">
        <f t="shared" si="2"/>
        <v>274.87648304197637</v>
      </c>
      <c r="K38" s="1">
        <f t="shared" si="3"/>
        <v>3272.4410580295453</v>
      </c>
      <c r="L38" s="1">
        <f t="shared" si="4"/>
        <v>406.60963200000003</v>
      </c>
      <c r="M38" s="1">
        <f t="shared" si="5"/>
        <v>2865.8314260295451</v>
      </c>
    </row>
    <row r="39" spans="1:13" x14ac:dyDescent="0.25">
      <c r="A39" s="1">
        <v>38</v>
      </c>
      <c r="B39" s="1" t="s">
        <v>49</v>
      </c>
      <c r="C39" s="1" t="s">
        <v>5</v>
      </c>
      <c r="D39" s="1">
        <v>19921204</v>
      </c>
      <c r="E39" s="15">
        <v>195.27</v>
      </c>
      <c r="F39" s="15">
        <v>15.465999999999999</v>
      </c>
      <c r="G39" s="16">
        <v>7.9000000000000001E-2</v>
      </c>
      <c r="H39" s="17">
        <f t="shared" si="0"/>
        <v>79</v>
      </c>
      <c r="I39" s="1">
        <f t="shared" si="1"/>
        <v>456.97310311274515</v>
      </c>
      <c r="J39" s="1">
        <f t="shared" si="2"/>
        <v>377.97310311274515</v>
      </c>
      <c r="K39" s="1">
        <f t="shared" si="3"/>
        <v>7709.7431097929457</v>
      </c>
      <c r="L39" s="1">
        <f t="shared" si="4"/>
        <v>1332.8349120000003</v>
      </c>
      <c r="M39" s="1">
        <f t="shared" si="5"/>
        <v>6376.9081977929454</v>
      </c>
    </row>
    <row r="40" spans="1:13" x14ac:dyDescent="0.25">
      <c r="A40" s="1">
        <v>39</v>
      </c>
      <c r="B40" s="1" t="s">
        <v>49</v>
      </c>
      <c r="C40" s="1" t="s">
        <v>5</v>
      </c>
      <c r="D40" s="1">
        <v>19930422</v>
      </c>
      <c r="E40" s="15">
        <v>153.41999999999999</v>
      </c>
      <c r="F40" s="15">
        <v>5.4210000000000003</v>
      </c>
      <c r="G40" s="16">
        <v>3.5000000000000003E-2</v>
      </c>
      <c r="H40" s="17">
        <f t="shared" si="0"/>
        <v>35</v>
      </c>
      <c r="I40" s="1">
        <f t="shared" si="1"/>
        <v>378.56544541023834</v>
      </c>
      <c r="J40" s="1">
        <f t="shared" si="2"/>
        <v>343.56544541023834</v>
      </c>
      <c r="K40" s="1">
        <f t="shared" si="3"/>
        <v>5018.069718850069</v>
      </c>
      <c r="L40" s="1">
        <f t="shared" si="4"/>
        <v>463.94207999999998</v>
      </c>
      <c r="M40" s="1">
        <f t="shared" si="5"/>
        <v>4554.1276388500692</v>
      </c>
    </row>
    <row r="41" spans="1:13" x14ac:dyDescent="0.25">
      <c r="A41" s="1">
        <v>40</v>
      </c>
      <c r="B41" s="1" t="s">
        <v>49</v>
      </c>
      <c r="C41" s="1" t="s">
        <v>5</v>
      </c>
      <c r="D41" s="1">
        <v>19930816</v>
      </c>
      <c r="E41" s="15">
        <v>229.46</v>
      </c>
      <c r="F41" s="15">
        <v>16.385000000000002</v>
      </c>
      <c r="G41" s="16">
        <v>7.0999999999999994E-2</v>
      </c>
      <c r="H41" s="17">
        <f t="shared" si="0"/>
        <v>71</v>
      </c>
      <c r="I41" s="1">
        <f t="shared" si="1"/>
        <v>518.29188431911518</v>
      </c>
      <c r="J41" s="1">
        <f t="shared" si="2"/>
        <v>447.29188431911518</v>
      </c>
      <c r="K41" s="1">
        <f t="shared" si="3"/>
        <v>10275.314899034665</v>
      </c>
      <c r="L41" s="1">
        <f t="shared" si="4"/>
        <v>1407.5994240000002</v>
      </c>
      <c r="M41" s="1">
        <f t="shared" si="5"/>
        <v>8867.7154750346654</v>
      </c>
    </row>
    <row r="42" spans="1:13" x14ac:dyDescent="0.25">
      <c r="A42" s="1">
        <v>41</v>
      </c>
      <c r="B42" s="1" t="s">
        <v>49</v>
      </c>
      <c r="C42" s="1" t="s">
        <v>5</v>
      </c>
      <c r="D42" s="1">
        <v>19940429</v>
      </c>
      <c r="E42" s="15">
        <v>321.48</v>
      </c>
      <c r="F42" s="15">
        <v>25.917999999999999</v>
      </c>
      <c r="G42" s="16">
        <v>8.1000000000000003E-2</v>
      </c>
      <c r="H42" s="17">
        <f t="shared" si="0"/>
        <v>81</v>
      </c>
      <c r="I42" s="1">
        <f t="shared" si="1"/>
        <v>674.31314241521238</v>
      </c>
      <c r="J42" s="1">
        <f t="shared" si="2"/>
        <v>593.31314241521238</v>
      </c>
      <c r="K42" s="1">
        <f t="shared" si="3"/>
        <v>18729.635531642711</v>
      </c>
      <c r="L42" s="1">
        <f t="shared" si="4"/>
        <v>2249.845632</v>
      </c>
      <c r="M42" s="1">
        <f t="shared" si="5"/>
        <v>16479.78989964271</v>
      </c>
    </row>
    <row r="43" spans="1:13" x14ac:dyDescent="0.25">
      <c r="A43" s="1">
        <v>42</v>
      </c>
      <c r="B43" s="1" t="s">
        <v>49</v>
      </c>
      <c r="C43" s="1" t="s">
        <v>5</v>
      </c>
      <c r="D43" s="1">
        <v>19940714</v>
      </c>
      <c r="E43" s="15">
        <v>71.69</v>
      </c>
      <c r="F43" s="15">
        <v>3.3540000000000001</v>
      </c>
      <c r="G43" s="16">
        <v>4.7E-2</v>
      </c>
      <c r="H43" s="17">
        <f t="shared" si="0"/>
        <v>47</v>
      </c>
      <c r="I43" s="1">
        <f t="shared" si="1"/>
        <v>209.06366050597026</v>
      </c>
      <c r="J43" s="1">
        <f t="shared" si="2"/>
        <v>162.06366050597026</v>
      </c>
      <c r="K43" s="1">
        <f t="shared" si="3"/>
        <v>1294.9436581925479</v>
      </c>
      <c r="L43" s="1">
        <f t="shared" si="4"/>
        <v>291.11875200000003</v>
      </c>
      <c r="M43" s="1">
        <f t="shared" si="5"/>
        <v>1003.8249061925478</v>
      </c>
    </row>
    <row r="44" spans="1:13" x14ac:dyDescent="0.25">
      <c r="A44" s="1">
        <v>43</v>
      </c>
      <c r="B44" s="1" t="s">
        <v>49</v>
      </c>
      <c r="C44" s="1" t="s">
        <v>5</v>
      </c>
      <c r="D44" s="1">
        <v>19941119</v>
      </c>
      <c r="E44" s="15">
        <v>175.23</v>
      </c>
      <c r="F44" s="15">
        <v>6.4169999999999998</v>
      </c>
      <c r="G44" s="16">
        <v>3.6999999999999998E-2</v>
      </c>
      <c r="H44" s="17">
        <f t="shared" si="0"/>
        <v>37</v>
      </c>
      <c r="I44" s="1">
        <f t="shared" si="1"/>
        <v>419.94335833099882</v>
      </c>
      <c r="J44" s="1">
        <f t="shared" si="2"/>
        <v>382.94335833099882</v>
      </c>
      <c r="K44" s="1">
        <f t="shared" si="3"/>
        <v>6357.8886923814562</v>
      </c>
      <c r="L44" s="1">
        <f t="shared" si="4"/>
        <v>560.17526399999997</v>
      </c>
      <c r="M44" s="1">
        <f t="shared" si="5"/>
        <v>5797.7134283814557</v>
      </c>
    </row>
    <row r="45" spans="1:13" x14ac:dyDescent="0.25">
      <c r="A45" s="1">
        <v>44</v>
      </c>
      <c r="B45" s="1" t="s">
        <v>49</v>
      </c>
      <c r="C45" s="1" t="s">
        <v>5</v>
      </c>
      <c r="D45" s="1">
        <v>19950611</v>
      </c>
      <c r="E45" s="15">
        <v>165.17</v>
      </c>
      <c r="F45" s="15">
        <v>7.3840000000000003</v>
      </c>
      <c r="G45" s="16">
        <v>4.4999999999999998E-2</v>
      </c>
      <c r="H45" s="17">
        <f t="shared" si="0"/>
        <v>45</v>
      </c>
      <c r="I45" s="1">
        <f t="shared" si="1"/>
        <v>401.00718877275187</v>
      </c>
      <c r="J45" s="1">
        <f t="shared" si="2"/>
        <v>356.00718877275187</v>
      </c>
      <c r="K45" s="1">
        <f t="shared" si="3"/>
        <v>5722.6484767330448</v>
      </c>
      <c r="L45" s="1">
        <f t="shared" si="4"/>
        <v>642.18096000000003</v>
      </c>
      <c r="M45" s="1">
        <f t="shared" si="5"/>
        <v>5080.4675167330452</v>
      </c>
    </row>
    <row r="46" spans="1:13" x14ac:dyDescent="0.25">
      <c r="A46" s="1">
        <v>45</v>
      </c>
      <c r="B46" s="1" t="s">
        <v>49</v>
      </c>
      <c r="C46" s="1" t="s">
        <v>5</v>
      </c>
      <c r="D46" s="1">
        <v>19950910</v>
      </c>
      <c r="E46" s="15">
        <v>202.54</v>
      </c>
      <c r="F46" s="15">
        <v>23.452000000000002</v>
      </c>
      <c r="G46" s="16">
        <v>0.11600000000000001</v>
      </c>
      <c r="H46" s="17">
        <f t="shared" si="0"/>
        <v>116</v>
      </c>
      <c r="I46" s="1">
        <f t="shared" si="1"/>
        <v>470.19684077633076</v>
      </c>
      <c r="J46" s="1">
        <f t="shared" si="2"/>
        <v>354.19684077633076</v>
      </c>
      <c r="K46" s="1">
        <f t="shared" si="3"/>
        <v>8228.1889265044065</v>
      </c>
      <c r="L46" s="1">
        <f t="shared" si="4"/>
        <v>2029.9368960000002</v>
      </c>
      <c r="M46" s="1">
        <f t="shared" si="5"/>
        <v>6198.2520305044063</v>
      </c>
    </row>
    <row r="47" spans="1:13" x14ac:dyDescent="0.25">
      <c r="A47" s="1">
        <v>46</v>
      </c>
      <c r="B47" s="1" t="s">
        <v>49</v>
      </c>
      <c r="C47" s="1" t="s">
        <v>5</v>
      </c>
      <c r="D47" s="1">
        <v>19951216</v>
      </c>
      <c r="E47" s="15">
        <v>229.77</v>
      </c>
      <c r="F47" s="15">
        <v>9.9339999999999993</v>
      </c>
      <c r="G47" s="16">
        <v>4.2999999999999997E-2</v>
      </c>
      <c r="H47" s="17">
        <f t="shared" si="0"/>
        <v>43</v>
      </c>
      <c r="I47" s="1">
        <f t="shared" si="1"/>
        <v>518.83824820013365</v>
      </c>
      <c r="J47" s="1">
        <f t="shared" si="2"/>
        <v>475.83824820013365</v>
      </c>
      <c r="K47" s="1">
        <f t="shared" si="3"/>
        <v>10300.043314564824</v>
      </c>
      <c r="L47" s="1">
        <f t="shared" si="4"/>
        <v>853.64150400000005</v>
      </c>
      <c r="M47" s="1">
        <f t="shared" si="5"/>
        <v>9446.4018105648247</v>
      </c>
    </row>
    <row r="48" spans="1:13" x14ac:dyDescent="0.25">
      <c r="A48" s="1">
        <v>47</v>
      </c>
      <c r="B48" s="1" t="s">
        <v>49</v>
      </c>
      <c r="C48" s="1" t="s">
        <v>5</v>
      </c>
      <c r="D48" s="1">
        <v>19960319</v>
      </c>
      <c r="E48" s="15">
        <v>99.24</v>
      </c>
      <c r="F48" s="15">
        <v>3.5089999999999999</v>
      </c>
      <c r="G48" s="16">
        <v>3.5000000000000003E-2</v>
      </c>
      <c r="H48" s="17">
        <f t="shared" si="0"/>
        <v>35</v>
      </c>
      <c r="I48" s="1">
        <f t="shared" si="1"/>
        <v>269.45920129044822</v>
      </c>
      <c r="J48" s="1">
        <f t="shared" si="2"/>
        <v>234.45920129044822</v>
      </c>
      <c r="K48" s="1">
        <f t="shared" si="3"/>
        <v>2310.4337301559367</v>
      </c>
      <c r="L48" s="1">
        <f t="shared" si="4"/>
        <v>300.10176000000001</v>
      </c>
      <c r="M48" s="1">
        <f t="shared" si="5"/>
        <v>2010.3319701559367</v>
      </c>
    </row>
    <row r="49" spans="1:13" x14ac:dyDescent="0.25">
      <c r="A49" s="1">
        <v>48</v>
      </c>
      <c r="B49" s="1" t="s">
        <v>49</v>
      </c>
      <c r="C49" s="1" t="s">
        <v>5</v>
      </c>
      <c r="D49" s="1">
        <v>19961129</v>
      </c>
      <c r="E49" s="15">
        <v>219.02</v>
      </c>
      <c r="F49" s="15">
        <v>8.2240000000000002</v>
      </c>
      <c r="G49" s="16">
        <v>3.7999999999999999E-2</v>
      </c>
      <c r="H49" s="17">
        <f t="shared" si="0"/>
        <v>38</v>
      </c>
      <c r="I49" s="1">
        <f t="shared" si="1"/>
        <v>499.79535066503615</v>
      </c>
      <c r="J49" s="1">
        <f t="shared" si="2"/>
        <v>461.79535066503615</v>
      </c>
      <c r="K49" s="1">
        <f t="shared" si="3"/>
        <v>9457.7913535094976</v>
      </c>
      <c r="L49" s="1">
        <f t="shared" si="4"/>
        <v>719.08646400000009</v>
      </c>
      <c r="M49" s="1">
        <f t="shared" si="5"/>
        <v>8738.7048895094977</v>
      </c>
    </row>
    <row r="50" spans="1:13" x14ac:dyDescent="0.25">
      <c r="A50" s="1">
        <v>49</v>
      </c>
      <c r="B50" s="1" t="s">
        <v>49</v>
      </c>
      <c r="C50" s="1" t="s">
        <v>5</v>
      </c>
      <c r="D50" s="1">
        <v>19971121</v>
      </c>
      <c r="E50" s="15">
        <v>202.16</v>
      </c>
      <c r="F50" s="15">
        <v>8.7330000000000005</v>
      </c>
      <c r="G50" s="16">
        <v>4.2999999999999997E-2</v>
      </c>
      <c r="H50" s="17">
        <f t="shared" si="0"/>
        <v>43</v>
      </c>
      <c r="I50" s="1">
        <f t="shared" si="1"/>
        <v>469.50825303973181</v>
      </c>
      <c r="J50" s="1">
        <f t="shared" si="2"/>
        <v>426.50825303973181</v>
      </c>
      <c r="K50" s="1">
        <f t="shared" si="3"/>
        <v>8200.7241207418538</v>
      </c>
      <c r="L50" s="1">
        <f t="shared" si="4"/>
        <v>751.06483200000002</v>
      </c>
      <c r="M50" s="1">
        <f t="shared" si="5"/>
        <v>7449.6592887418537</v>
      </c>
    </row>
    <row r="51" spans="1:13" x14ac:dyDescent="0.25">
      <c r="A51" s="1">
        <v>50</v>
      </c>
      <c r="B51" s="1" t="s">
        <v>49</v>
      </c>
      <c r="C51" s="1" t="s">
        <v>5</v>
      </c>
      <c r="D51" s="1">
        <v>19980325</v>
      </c>
      <c r="E51" s="15">
        <v>350.2</v>
      </c>
      <c r="F51" s="15">
        <v>28.972999999999999</v>
      </c>
      <c r="G51" s="16">
        <v>8.3000000000000004E-2</v>
      </c>
      <c r="H51" s="17">
        <f t="shared" si="0"/>
        <v>83</v>
      </c>
      <c r="I51" s="1">
        <f t="shared" si="1"/>
        <v>720.88002392683518</v>
      </c>
      <c r="J51" s="1">
        <f t="shared" si="2"/>
        <v>637.88002392683518</v>
      </c>
      <c r="K51" s="1">
        <f t="shared" si="3"/>
        <v>21811.868730360951</v>
      </c>
      <c r="L51" s="1">
        <f t="shared" si="4"/>
        <v>2511.3542400000001</v>
      </c>
      <c r="M51" s="1">
        <f t="shared" si="5"/>
        <v>19300.514490360951</v>
      </c>
    </row>
    <row r="52" spans="1:13" x14ac:dyDescent="0.25">
      <c r="A52" s="1">
        <v>51</v>
      </c>
      <c r="B52" s="1" t="s">
        <v>49</v>
      </c>
      <c r="C52" s="1" t="s">
        <v>5</v>
      </c>
      <c r="D52" s="1">
        <v>19980702</v>
      </c>
      <c r="E52" s="15">
        <v>65.707999999999998</v>
      </c>
      <c r="F52" s="15">
        <v>2.58</v>
      </c>
      <c r="G52" s="16">
        <v>3.9E-2</v>
      </c>
      <c r="H52" s="17">
        <f t="shared" si="0"/>
        <v>39</v>
      </c>
      <c r="I52" s="1">
        <f t="shared" si="1"/>
        <v>195.32055748611214</v>
      </c>
      <c r="J52" s="1">
        <f t="shared" si="2"/>
        <v>156.32055748611214</v>
      </c>
      <c r="K52" s="1">
        <f t="shared" si="3"/>
        <v>1108.8682437281002</v>
      </c>
      <c r="L52" s="1">
        <f t="shared" si="4"/>
        <v>221.4096768</v>
      </c>
      <c r="M52" s="1">
        <f t="shared" si="5"/>
        <v>887.45856692810025</v>
      </c>
    </row>
    <row r="53" spans="1:13" x14ac:dyDescent="0.25">
      <c r="A53" s="1">
        <v>52</v>
      </c>
      <c r="B53" s="1" t="s">
        <v>49</v>
      </c>
      <c r="C53" s="1" t="s">
        <v>5</v>
      </c>
      <c r="D53" s="1">
        <v>19990318</v>
      </c>
      <c r="E53" s="15">
        <v>214.536</v>
      </c>
      <c r="F53" s="15">
        <v>4.6710000000000003</v>
      </c>
      <c r="G53" s="16">
        <v>2.1999999999999999E-2</v>
      </c>
      <c r="H53" s="17">
        <f t="shared" si="0"/>
        <v>22</v>
      </c>
      <c r="I53" s="1">
        <f t="shared" si="1"/>
        <v>491.79194789335435</v>
      </c>
      <c r="J53" s="1">
        <f t="shared" si="2"/>
        <v>469.79194789335435</v>
      </c>
      <c r="K53" s="1">
        <f t="shared" si="3"/>
        <v>9115.8114815926856</v>
      </c>
      <c r="L53" s="1">
        <f t="shared" si="4"/>
        <v>407.79002880000002</v>
      </c>
      <c r="M53" s="1">
        <f t="shared" si="5"/>
        <v>8708.0214527926855</v>
      </c>
    </row>
    <row r="54" spans="1:13" x14ac:dyDescent="0.25">
      <c r="A54" s="1">
        <v>53</v>
      </c>
      <c r="B54" s="1" t="s">
        <v>49</v>
      </c>
      <c r="C54" s="1" t="s">
        <v>5</v>
      </c>
      <c r="D54" s="1">
        <v>19990618</v>
      </c>
      <c r="E54" s="15">
        <v>293.08199999999999</v>
      </c>
      <c r="F54" s="15">
        <v>24.606000000000002</v>
      </c>
      <c r="G54" s="16">
        <v>8.4000000000000005E-2</v>
      </c>
      <c r="H54" s="17">
        <f t="shared" si="0"/>
        <v>84</v>
      </c>
      <c r="I54" s="1">
        <f t="shared" si="1"/>
        <v>627.36025866253613</v>
      </c>
      <c r="J54" s="1">
        <f t="shared" si="2"/>
        <v>543.36025866253613</v>
      </c>
      <c r="K54" s="1">
        <f t="shared" si="3"/>
        <v>15886.195142054408</v>
      </c>
      <c r="L54" s="1">
        <f t="shared" si="4"/>
        <v>2127.0719232000001</v>
      </c>
      <c r="M54" s="1">
        <f t="shared" si="5"/>
        <v>13759.123218854409</v>
      </c>
    </row>
    <row r="55" spans="1:13" x14ac:dyDescent="0.25">
      <c r="A55" s="1">
        <v>54</v>
      </c>
      <c r="B55" s="1" t="s">
        <v>49</v>
      </c>
      <c r="C55" s="1" t="s">
        <v>5</v>
      </c>
      <c r="D55" s="1">
        <v>20010925</v>
      </c>
      <c r="E55" s="15">
        <v>272.85199999999998</v>
      </c>
      <c r="F55" s="15">
        <v>17.015999999999998</v>
      </c>
      <c r="G55" s="16">
        <v>6.2E-2</v>
      </c>
      <c r="H55" s="17">
        <f t="shared" si="0"/>
        <v>62</v>
      </c>
      <c r="I55" s="1">
        <f t="shared" si="1"/>
        <v>593.30255051308802</v>
      </c>
      <c r="J55" s="1">
        <f t="shared" si="2"/>
        <v>531.30255051308802</v>
      </c>
      <c r="K55" s="1">
        <f t="shared" si="3"/>
        <v>13986.759241088388</v>
      </c>
      <c r="L55" s="1">
        <f t="shared" si="4"/>
        <v>1461.6135936000001</v>
      </c>
      <c r="M55" s="1">
        <f t="shared" si="5"/>
        <v>12525.145647488389</v>
      </c>
    </row>
    <row r="56" spans="1:13" x14ac:dyDescent="0.25">
      <c r="A56" s="1">
        <v>55</v>
      </c>
      <c r="B56" s="1" t="s">
        <v>49</v>
      </c>
      <c r="C56" s="1" t="s">
        <v>5</v>
      </c>
      <c r="D56" s="1">
        <v>20020423</v>
      </c>
      <c r="E56" s="15">
        <v>369.43</v>
      </c>
      <c r="F56" s="15">
        <v>23.738</v>
      </c>
      <c r="G56" s="16">
        <v>6.4000000000000001E-2</v>
      </c>
      <c r="H56" s="17">
        <f t="shared" si="0"/>
        <v>64</v>
      </c>
      <c r="I56" s="1">
        <f t="shared" si="1"/>
        <v>751.58961678411765</v>
      </c>
      <c r="J56" s="1">
        <f t="shared" si="2"/>
        <v>687.58961678411765</v>
      </c>
      <c r="K56" s="1">
        <f t="shared" si="3"/>
        <v>23989.802583907294</v>
      </c>
      <c r="L56" s="1">
        <f t="shared" si="4"/>
        <v>2042.8001280000001</v>
      </c>
      <c r="M56" s="1">
        <f t="shared" si="5"/>
        <v>21947.002455907295</v>
      </c>
    </row>
    <row r="57" spans="1:13" x14ac:dyDescent="0.25">
      <c r="A57" s="1">
        <v>56</v>
      </c>
      <c r="B57" s="1" t="s">
        <v>49</v>
      </c>
      <c r="C57" s="1" t="s">
        <v>5</v>
      </c>
      <c r="D57" s="1">
        <v>20031203</v>
      </c>
      <c r="E57" s="15">
        <v>278.28800000000001</v>
      </c>
      <c r="F57" s="15">
        <v>21.57</v>
      </c>
      <c r="G57" s="16">
        <v>7.8E-2</v>
      </c>
      <c r="H57" s="17">
        <f t="shared" si="0"/>
        <v>78</v>
      </c>
      <c r="I57" s="1">
        <f t="shared" si="1"/>
        <v>602.50709573224287</v>
      </c>
      <c r="J57" s="1">
        <f t="shared" si="2"/>
        <v>524.50709573224287</v>
      </c>
      <c r="K57" s="1">
        <f t="shared" si="3"/>
        <v>14486.730738376415</v>
      </c>
      <c r="L57" s="1">
        <f t="shared" si="4"/>
        <v>1875.4384896000001</v>
      </c>
      <c r="M57" s="1">
        <f t="shared" si="5"/>
        <v>12611.292248776415</v>
      </c>
    </row>
    <row r="58" spans="1:13" x14ac:dyDescent="0.25">
      <c r="A58" s="1">
        <v>57</v>
      </c>
      <c r="B58" s="1" t="s">
        <v>49</v>
      </c>
      <c r="C58" s="1" t="s">
        <v>5</v>
      </c>
      <c r="D58" s="1">
        <v>20040323</v>
      </c>
      <c r="E58" s="15">
        <v>185.595</v>
      </c>
      <c r="F58" s="15">
        <v>3.0289999999999999</v>
      </c>
      <c r="G58" s="16">
        <v>1.6E-2</v>
      </c>
      <c r="H58" s="17">
        <f t="shared" si="0"/>
        <v>16</v>
      </c>
      <c r="I58" s="1">
        <f t="shared" si="1"/>
        <v>439.20552301117709</v>
      </c>
      <c r="J58" s="1">
        <f t="shared" si="2"/>
        <v>423.20552301117709</v>
      </c>
      <c r="K58" s="1">
        <f t="shared" si="3"/>
        <v>7042.8397573376142</v>
      </c>
      <c r="L58" s="1">
        <f t="shared" si="4"/>
        <v>256.56652800000001</v>
      </c>
      <c r="M58" s="1">
        <f t="shared" si="5"/>
        <v>6786.2732293376139</v>
      </c>
    </row>
    <row r="59" spans="1:13" x14ac:dyDescent="0.25">
      <c r="A59" s="1">
        <v>58</v>
      </c>
      <c r="B59" s="1" t="s">
        <v>49</v>
      </c>
      <c r="C59" s="1" t="s">
        <v>5</v>
      </c>
      <c r="D59" s="1">
        <v>20040821</v>
      </c>
      <c r="E59" s="15">
        <v>82.027000000000001</v>
      </c>
      <c r="F59" s="15">
        <v>1.752</v>
      </c>
      <c r="G59" s="16">
        <v>2.1000000000000001E-2</v>
      </c>
      <c r="H59" s="17">
        <f t="shared" si="0"/>
        <v>21</v>
      </c>
      <c r="I59" s="1">
        <f t="shared" si="1"/>
        <v>232.23655623021838</v>
      </c>
      <c r="J59" s="1">
        <f t="shared" si="2"/>
        <v>211.23655623021838</v>
      </c>
      <c r="K59" s="1">
        <f t="shared" si="3"/>
        <v>1645.8913150182252</v>
      </c>
      <c r="L59" s="1">
        <f t="shared" si="4"/>
        <v>148.82978880000002</v>
      </c>
      <c r="M59" s="1">
        <f t="shared" si="5"/>
        <v>1497.0615262182253</v>
      </c>
    </row>
    <row r="60" spans="1:13" x14ac:dyDescent="0.25">
      <c r="A60" s="1">
        <v>59</v>
      </c>
      <c r="B60" s="1" t="s">
        <v>49</v>
      </c>
      <c r="C60" s="1" t="s">
        <v>5</v>
      </c>
      <c r="D60" s="1">
        <v>20050516</v>
      </c>
      <c r="E60" s="15">
        <v>359.03300000000002</v>
      </c>
      <c r="F60" s="15">
        <v>128.43899999999999</v>
      </c>
      <c r="G60" s="16">
        <v>0.35799999999999998</v>
      </c>
      <c r="H60" s="17">
        <f t="shared" si="0"/>
        <v>358</v>
      </c>
      <c r="I60" s="1">
        <f t="shared" si="1"/>
        <v>735.03079513513126</v>
      </c>
      <c r="J60" s="1">
        <f t="shared" si="2"/>
        <v>377.03079513513126</v>
      </c>
      <c r="K60" s="1">
        <f t="shared" si="3"/>
        <v>22800.986910986539</v>
      </c>
      <c r="L60" s="1">
        <f t="shared" si="4"/>
        <v>11105.3215296</v>
      </c>
      <c r="M60" s="1">
        <f t="shared" si="5"/>
        <v>11695.66538138654</v>
      </c>
    </row>
    <row r="61" spans="1:13" x14ac:dyDescent="0.25">
      <c r="A61" s="1">
        <v>60</v>
      </c>
      <c r="B61" s="1" t="s">
        <v>49</v>
      </c>
      <c r="C61" s="1" t="s">
        <v>5</v>
      </c>
      <c r="D61" s="1">
        <v>20051022</v>
      </c>
      <c r="E61" s="15">
        <v>258.04000000000002</v>
      </c>
      <c r="F61" s="15">
        <v>9.5589999999999993</v>
      </c>
      <c r="G61" s="16">
        <v>3.6999999999999998E-2</v>
      </c>
      <c r="H61" s="17">
        <f t="shared" si="0"/>
        <v>37</v>
      </c>
      <c r="I61" s="1">
        <f t="shared" si="1"/>
        <v>568.01425475633528</v>
      </c>
      <c r="J61" s="1">
        <f t="shared" si="2"/>
        <v>531.01425475633528</v>
      </c>
      <c r="K61" s="1">
        <f t="shared" si="3"/>
        <v>12663.682412888862</v>
      </c>
      <c r="L61" s="1">
        <f t="shared" si="4"/>
        <v>824.90227200000004</v>
      </c>
      <c r="M61" s="1">
        <f t="shared" si="5"/>
        <v>11838.780140888863</v>
      </c>
    </row>
    <row r="62" spans="1:13" x14ac:dyDescent="0.25">
      <c r="A62" s="1">
        <v>61</v>
      </c>
      <c r="B62" s="1" t="s">
        <v>49</v>
      </c>
      <c r="C62" s="1" t="s">
        <v>5</v>
      </c>
      <c r="D62" s="1">
        <v>20060325</v>
      </c>
      <c r="E62" s="15">
        <v>192.72399999999999</v>
      </c>
      <c r="F62" s="15">
        <v>3.07</v>
      </c>
      <c r="G62" s="16">
        <v>1.6E-2</v>
      </c>
      <c r="H62" s="17">
        <f t="shared" si="0"/>
        <v>16</v>
      </c>
      <c r="I62" s="1">
        <f t="shared" si="1"/>
        <v>452.31664839679803</v>
      </c>
      <c r="J62" s="1">
        <f t="shared" si="2"/>
        <v>436.31664839679803</v>
      </c>
      <c r="K62" s="1">
        <f t="shared" si="3"/>
        <v>7531.6844516219571</v>
      </c>
      <c r="L62" s="1">
        <f t="shared" si="4"/>
        <v>266.4216576</v>
      </c>
      <c r="M62" s="1">
        <f t="shared" si="5"/>
        <v>7265.2627940219572</v>
      </c>
    </row>
    <row r="63" spans="1:13" x14ac:dyDescent="0.25">
      <c r="A63" s="1">
        <v>62</v>
      </c>
      <c r="B63" s="1" t="s">
        <v>49</v>
      </c>
      <c r="C63" s="1" t="s">
        <v>5</v>
      </c>
      <c r="D63" s="1">
        <v>20061105</v>
      </c>
      <c r="E63" s="15">
        <v>221.08600000000001</v>
      </c>
      <c r="F63" s="15">
        <v>8.5090000000000003</v>
      </c>
      <c r="G63" s="16">
        <v>3.7999999999999999E-2</v>
      </c>
      <c r="H63" s="17">
        <f t="shared" si="0"/>
        <v>38</v>
      </c>
      <c r="I63" s="1">
        <f t="shared" si="1"/>
        <v>503.47077668428835</v>
      </c>
      <c r="J63" s="1">
        <f t="shared" si="2"/>
        <v>465.47077668428835</v>
      </c>
      <c r="K63" s="1">
        <f t="shared" si="3"/>
        <v>9617.2133875795516</v>
      </c>
      <c r="L63" s="1">
        <f t="shared" si="4"/>
        <v>725.86955520000015</v>
      </c>
      <c r="M63" s="1">
        <f t="shared" si="5"/>
        <v>8891.3438323795508</v>
      </c>
    </row>
    <row r="64" spans="1:13" x14ac:dyDescent="0.25">
      <c r="A64" s="1">
        <v>63</v>
      </c>
      <c r="B64" s="1" t="s">
        <v>49</v>
      </c>
      <c r="C64" s="1" t="s">
        <v>5</v>
      </c>
      <c r="D64" s="1">
        <v>20070727</v>
      </c>
      <c r="E64" s="15">
        <v>183.489</v>
      </c>
      <c r="F64" s="15">
        <v>30.68</v>
      </c>
      <c r="G64" s="16">
        <v>0.16700000000000001</v>
      </c>
      <c r="H64" s="17">
        <f t="shared" si="0"/>
        <v>167</v>
      </c>
      <c r="I64" s="1">
        <f t="shared" si="1"/>
        <v>435.31130355859676</v>
      </c>
      <c r="J64" s="1">
        <f t="shared" si="2"/>
        <v>268.31130355859676</v>
      </c>
      <c r="K64" s="1">
        <f t="shared" si="3"/>
        <v>6901.1858112765158</v>
      </c>
      <c r="L64" s="1">
        <f t="shared" si="4"/>
        <v>2647.5260832000004</v>
      </c>
      <c r="M64" s="1">
        <f t="shared" si="5"/>
        <v>4253.6597280765154</v>
      </c>
    </row>
    <row r="65" spans="1:13" x14ac:dyDescent="0.25">
      <c r="A65" s="1">
        <v>64</v>
      </c>
      <c r="B65" s="1" t="s">
        <v>49</v>
      </c>
      <c r="C65" s="1" t="s">
        <v>5</v>
      </c>
      <c r="D65" s="1">
        <v>20080301</v>
      </c>
      <c r="E65" s="15">
        <v>120.998</v>
      </c>
      <c r="F65" s="15">
        <v>1.63</v>
      </c>
      <c r="G65" s="16">
        <v>1.2999999999999999E-2</v>
      </c>
      <c r="H65" s="17">
        <f t="shared" si="0"/>
        <v>13</v>
      </c>
      <c r="I65" s="1">
        <f t="shared" si="1"/>
        <v>314.54209493980841</v>
      </c>
      <c r="J65" s="1">
        <f t="shared" si="2"/>
        <v>301.54209493980841</v>
      </c>
      <c r="K65" s="1">
        <f t="shared" si="3"/>
        <v>3288.2945244647281</v>
      </c>
      <c r="L65" s="1">
        <f t="shared" si="4"/>
        <v>135.9049536</v>
      </c>
      <c r="M65" s="1">
        <f t="shared" si="5"/>
        <v>3152.3895708647278</v>
      </c>
    </row>
    <row r="66" spans="1:13" x14ac:dyDescent="0.25">
      <c r="A66" s="1">
        <v>65</v>
      </c>
      <c r="B66" s="1" t="s">
        <v>49</v>
      </c>
      <c r="C66" s="1" t="s">
        <v>5</v>
      </c>
      <c r="D66" s="1">
        <v>20080418</v>
      </c>
      <c r="E66" s="15">
        <v>150.68700000000001</v>
      </c>
      <c r="F66" s="15">
        <v>51.87</v>
      </c>
      <c r="G66" s="16">
        <v>0.34399999999999997</v>
      </c>
      <c r="H66" s="17">
        <f t="shared" ref="H66:H78" si="6">G66*1000</f>
        <v>344</v>
      </c>
      <c r="I66" s="1">
        <f t="shared" ref="I66:I78" si="7">$O$2*E66^$O$3</f>
        <v>373.29228821401091</v>
      </c>
      <c r="J66" s="1">
        <f t="shared" ref="J66:J78" si="8">+ABS(H66-I66)</f>
        <v>29.29228821401091</v>
      </c>
      <c r="K66" s="1">
        <f t="shared" ref="K66:K78" si="9">0.0864*I66*E66</f>
        <v>4860.025490946643</v>
      </c>
      <c r="L66" s="1">
        <f t="shared" ref="L66:L78" si="10">0.0864*H66*E66</f>
        <v>4478.658739200001</v>
      </c>
      <c r="M66" s="1">
        <f t="shared" ref="M66:M78" si="11">ABS(L66-K66)</f>
        <v>381.36675174664197</v>
      </c>
    </row>
    <row r="67" spans="1:13" x14ac:dyDescent="0.25">
      <c r="A67" s="1">
        <v>66</v>
      </c>
      <c r="B67" s="1" t="s">
        <v>49</v>
      </c>
      <c r="C67" s="1" t="s">
        <v>5</v>
      </c>
      <c r="D67" s="1">
        <v>20080803</v>
      </c>
      <c r="E67" s="15">
        <v>192.89500000000001</v>
      </c>
      <c r="F67" s="15">
        <v>18.295999999999999</v>
      </c>
      <c r="G67" s="16">
        <v>9.5000000000000001E-2</v>
      </c>
      <c r="H67" s="17">
        <f t="shared" si="6"/>
        <v>95</v>
      </c>
      <c r="I67" s="1">
        <f t="shared" si="7"/>
        <v>452.62981673381501</v>
      </c>
      <c r="J67" s="1">
        <f t="shared" si="8"/>
        <v>357.62981673381501</v>
      </c>
      <c r="K67" s="1">
        <f t="shared" si="9"/>
        <v>7543.5864623023035</v>
      </c>
      <c r="L67" s="1">
        <f t="shared" si="10"/>
        <v>1583.2821600000002</v>
      </c>
      <c r="M67" s="1">
        <f t="shared" si="11"/>
        <v>5960.3043023023038</v>
      </c>
    </row>
    <row r="68" spans="1:13" x14ac:dyDescent="0.25">
      <c r="A68" s="1">
        <v>67</v>
      </c>
      <c r="B68" s="1" t="s">
        <v>49</v>
      </c>
      <c r="C68" s="1" t="s">
        <v>5</v>
      </c>
      <c r="D68" s="1">
        <v>20081101</v>
      </c>
      <c r="E68" s="15">
        <v>289.08300000000003</v>
      </c>
      <c r="F68" s="15">
        <v>8.5259999999999998</v>
      </c>
      <c r="G68" s="16">
        <v>2.9000000000000001E-2</v>
      </c>
      <c r="H68" s="17">
        <f t="shared" si="6"/>
        <v>29</v>
      </c>
      <c r="I68" s="1">
        <f t="shared" si="7"/>
        <v>620.6698858501785</v>
      </c>
      <c r="J68" s="1">
        <f t="shared" si="8"/>
        <v>591.6698858501785</v>
      </c>
      <c r="K68" s="1">
        <f t="shared" si="9"/>
        <v>15502.329729610028</v>
      </c>
      <c r="L68" s="1">
        <f t="shared" si="10"/>
        <v>724.32636480000019</v>
      </c>
      <c r="M68" s="1">
        <f t="shared" si="11"/>
        <v>14778.003364810029</v>
      </c>
    </row>
    <row r="69" spans="1:13" x14ac:dyDescent="0.25">
      <c r="A69" s="1">
        <v>68</v>
      </c>
      <c r="B69" s="1" t="s">
        <v>49</v>
      </c>
      <c r="C69" s="1" t="s">
        <v>5</v>
      </c>
      <c r="D69" s="1">
        <v>20090218</v>
      </c>
      <c r="E69" s="15">
        <v>162.90700000000001</v>
      </c>
      <c r="F69" s="15">
        <v>11.065</v>
      </c>
      <c r="G69" s="16">
        <v>6.8000000000000005E-2</v>
      </c>
      <c r="H69" s="17">
        <f t="shared" si="6"/>
        <v>68</v>
      </c>
      <c r="I69" s="1">
        <f t="shared" si="7"/>
        <v>396.71301795947107</v>
      </c>
      <c r="J69" s="1">
        <f t="shared" si="8"/>
        <v>328.71301795947107</v>
      </c>
      <c r="K69" s="1">
        <f t="shared" si="9"/>
        <v>5583.8011060849158</v>
      </c>
      <c r="L69" s="1">
        <f t="shared" si="10"/>
        <v>957.11120640000013</v>
      </c>
      <c r="M69" s="1">
        <f t="shared" si="11"/>
        <v>4626.6898996849159</v>
      </c>
    </row>
    <row r="70" spans="1:13" x14ac:dyDescent="0.25">
      <c r="A70" s="1">
        <v>69</v>
      </c>
      <c r="B70" s="1" t="s">
        <v>49</v>
      </c>
      <c r="C70" s="1" t="s">
        <v>5</v>
      </c>
      <c r="D70" s="1">
        <v>20090503</v>
      </c>
      <c r="E70" s="15">
        <v>193.65600000000001</v>
      </c>
      <c r="F70" s="15">
        <v>59.177999999999997</v>
      </c>
      <c r="G70" s="16">
        <v>0.30599999999999999</v>
      </c>
      <c r="H70" s="17">
        <f t="shared" si="6"/>
        <v>306</v>
      </c>
      <c r="I70" s="1">
        <f t="shared" si="7"/>
        <v>454.02276901921266</v>
      </c>
      <c r="J70" s="1">
        <f t="shared" si="8"/>
        <v>148.02276901921266</v>
      </c>
      <c r="K70" s="1">
        <f t="shared" si="9"/>
        <v>7596.6537620607542</v>
      </c>
      <c r="L70" s="1">
        <f t="shared" si="10"/>
        <v>5119.9547904000001</v>
      </c>
      <c r="M70" s="1">
        <f t="shared" si="11"/>
        <v>2476.6989716607541</v>
      </c>
    </row>
    <row r="71" spans="1:13" x14ac:dyDescent="0.25">
      <c r="A71" s="1">
        <v>70</v>
      </c>
      <c r="B71" s="1" t="s">
        <v>49</v>
      </c>
      <c r="C71" s="1" t="s">
        <v>5</v>
      </c>
      <c r="D71" s="1">
        <v>20090725</v>
      </c>
      <c r="E71" s="15">
        <v>83.751000000000005</v>
      </c>
      <c r="F71" s="15">
        <v>3.7909999999999999</v>
      </c>
      <c r="G71" s="16">
        <v>4.4999999999999998E-2</v>
      </c>
      <c r="H71" s="17">
        <f t="shared" si="6"/>
        <v>45</v>
      </c>
      <c r="I71" s="1">
        <f t="shared" si="7"/>
        <v>236.03699179518551</v>
      </c>
      <c r="J71" s="1">
        <f t="shared" si="8"/>
        <v>191.03699179518551</v>
      </c>
      <c r="K71" s="1">
        <f t="shared" si="9"/>
        <v>1707.9840662260538</v>
      </c>
      <c r="L71" s="1">
        <f t="shared" si="10"/>
        <v>325.62388800000002</v>
      </c>
      <c r="M71" s="1">
        <f t="shared" si="11"/>
        <v>1382.3601782260537</v>
      </c>
    </row>
    <row r="72" spans="1:13" x14ac:dyDescent="0.25">
      <c r="A72" s="1">
        <v>71</v>
      </c>
      <c r="B72" s="1" t="s">
        <v>49</v>
      </c>
      <c r="C72" s="1" t="s">
        <v>5</v>
      </c>
      <c r="D72" s="1">
        <v>20091116</v>
      </c>
      <c r="E72" s="15">
        <v>204.048</v>
      </c>
      <c r="F72" s="15">
        <v>19.555</v>
      </c>
      <c r="G72" s="16">
        <v>9.6000000000000002E-2</v>
      </c>
      <c r="H72" s="17">
        <f t="shared" si="6"/>
        <v>96</v>
      </c>
      <c r="I72" s="1">
        <f t="shared" si="7"/>
        <v>472.92665686724257</v>
      </c>
      <c r="J72" s="1">
        <f t="shared" si="8"/>
        <v>376.92665686724257</v>
      </c>
      <c r="K72" s="1">
        <f t="shared" si="9"/>
        <v>8337.5774047106315</v>
      </c>
      <c r="L72" s="1">
        <f t="shared" si="10"/>
        <v>1692.4557311999999</v>
      </c>
      <c r="M72" s="1">
        <f t="shared" si="11"/>
        <v>6645.1216735106318</v>
      </c>
    </row>
    <row r="73" spans="1:13" x14ac:dyDescent="0.25">
      <c r="A73" s="1">
        <v>72</v>
      </c>
      <c r="B73" s="1" t="s">
        <v>49</v>
      </c>
      <c r="C73" s="1" t="s">
        <v>5</v>
      </c>
      <c r="D73" s="1">
        <v>20100420</v>
      </c>
      <c r="E73" s="15">
        <v>118.568</v>
      </c>
      <c r="F73" s="15">
        <v>2.4660000000000002</v>
      </c>
      <c r="G73" s="16">
        <v>2.1000000000000001E-2</v>
      </c>
      <c r="H73" s="17">
        <f t="shared" si="6"/>
        <v>21</v>
      </c>
      <c r="I73" s="1">
        <f t="shared" si="7"/>
        <v>309.60139339351224</v>
      </c>
      <c r="J73" s="1">
        <f t="shared" si="8"/>
        <v>288.60139339351224</v>
      </c>
      <c r="K73" s="1">
        <f t="shared" si="9"/>
        <v>3171.6418762266012</v>
      </c>
      <c r="L73" s="1">
        <f t="shared" si="10"/>
        <v>215.1297792</v>
      </c>
      <c r="M73" s="1">
        <f t="shared" si="11"/>
        <v>2956.5120970266012</v>
      </c>
    </row>
    <row r="74" spans="1:13" x14ac:dyDescent="0.25">
      <c r="A74" s="1">
        <v>73</v>
      </c>
      <c r="B74" s="1" t="s">
        <v>49</v>
      </c>
      <c r="C74" s="1" t="s">
        <v>5</v>
      </c>
      <c r="D74" s="1">
        <v>20100725</v>
      </c>
      <c r="E74" s="15">
        <v>164.21600000000001</v>
      </c>
      <c r="F74" s="15">
        <v>2.4929999999999999</v>
      </c>
      <c r="G74" s="16">
        <v>1.4999999999999999E-2</v>
      </c>
      <c r="H74" s="17">
        <f t="shared" si="6"/>
        <v>15</v>
      </c>
      <c r="I74" s="1">
        <f t="shared" si="7"/>
        <v>399.19850512881209</v>
      </c>
      <c r="J74" s="1">
        <f t="shared" si="8"/>
        <v>384.19850512881209</v>
      </c>
      <c r="K74" s="1">
        <f t="shared" si="9"/>
        <v>5663.9331404553332</v>
      </c>
      <c r="L74" s="1">
        <f t="shared" si="10"/>
        <v>212.823936</v>
      </c>
      <c r="M74" s="1">
        <f t="shared" si="11"/>
        <v>5451.1092044553334</v>
      </c>
    </row>
    <row r="75" spans="1:13" x14ac:dyDescent="0.25">
      <c r="A75" s="1">
        <v>74</v>
      </c>
      <c r="B75" s="1" t="s">
        <v>49</v>
      </c>
      <c r="C75" s="1" t="s">
        <v>5</v>
      </c>
      <c r="D75" s="1">
        <v>20110624</v>
      </c>
      <c r="E75" s="15">
        <v>115.179</v>
      </c>
      <c r="F75" s="15">
        <v>8.4450000000000003</v>
      </c>
      <c r="G75" s="16">
        <v>7.2999999999999995E-2</v>
      </c>
      <c r="H75" s="17">
        <f t="shared" si="6"/>
        <v>73</v>
      </c>
      <c r="I75" s="1">
        <f t="shared" si="7"/>
        <v>302.67350098477885</v>
      </c>
      <c r="J75" s="1">
        <f t="shared" si="8"/>
        <v>229.67350098477885</v>
      </c>
      <c r="K75" s="1">
        <f t="shared" si="9"/>
        <v>3012.0449330815932</v>
      </c>
      <c r="L75" s="1">
        <f t="shared" si="10"/>
        <v>726.45698879999998</v>
      </c>
      <c r="M75" s="1">
        <f t="shared" si="11"/>
        <v>2285.5879442815931</v>
      </c>
    </row>
    <row r="76" spans="1:13" x14ac:dyDescent="0.25">
      <c r="A76" s="1">
        <v>75</v>
      </c>
      <c r="B76" s="1" t="s">
        <v>49</v>
      </c>
      <c r="C76" s="1" t="s">
        <v>5</v>
      </c>
      <c r="D76" s="1">
        <v>20111113</v>
      </c>
      <c r="E76" s="15">
        <v>453.90699999999998</v>
      </c>
      <c r="F76" s="15">
        <v>210.995</v>
      </c>
      <c r="G76" s="16">
        <v>0.46500000000000002</v>
      </c>
      <c r="H76" s="17">
        <f t="shared" si="6"/>
        <v>465</v>
      </c>
      <c r="I76" s="1">
        <f t="shared" si="7"/>
        <v>882.62378668346366</v>
      </c>
      <c r="J76" s="1">
        <f t="shared" si="8"/>
        <v>417.62378668346366</v>
      </c>
      <c r="K76" s="1">
        <f t="shared" si="9"/>
        <v>34614.355548280109</v>
      </c>
      <c r="L76" s="1">
        <f t="shared" si="10"/>
        <v>18236.167632000001</v>
      </c>
      <c r="M76" s="1">
        <f t="shared" si="11"/>
        <v>16378.187916280109</v>
      </c>
    </row>
    <row r="77" spans="1:13" x14ac:dyDescent="0.25">
      <c r="A77" s="1">
        <v>76</v>
      </c>
      <c r="B77" s="1" t="s">
        <v>49</v>
      </c>
      <c r="C77" s="1" t="s">
        <v>5</v>
      </c>
      <c r="D77" s="1">
        <v>20120505</v>
      </c>
      <c r="E77" s="15">
        <v>345.02699999999999</v>
      </c>
      <c r="F77" s="15">
        <v>8.8059999999999992</v>
      </c>
      <c r="G77" s="16">
        <v>2.5999999999999999E-2</v>
      </c>
      <c r="H77" s="17">
        <f t="shared" si="6"/>
        <v>26</v>
      </c>
      <c r="I77" s="1">
        <f t="shared" si="7"/>
        <v>712.55635753522063</v>
      </c>
      <c r="J77" s="1">
        <f t="shared" si="8"/>
        <v>686.55635753522063</v>
      </c>
      <c r="K77" s="1">
        <f t="shared" si="9"/>
        <v>21241.542156880714</v>
      </c>
      <c r="L77" s="1">
        <f t="shared" si="10"/>
        <v>775.0686528</v>
      </c>
      <c r="M77" s="1">
        <f t="shared" si="11"/>
        <v>20466.473504080714</v>
      </c>
    </row>
    <row r="78" spans="1:13" x14ac:dyDescent="0.25">
      <c r="A78" s="1">
        <v>77</v>
      </c>
      <c r="B78" s="1" t="s">
        <v>49</v>
      </c>
      <c r="C78" s="1" t="s">
        <v>5</v>
      </c>
      <c r="D78" s="1">
        <v>20120903</v>
      </c>
      <c r="E78" s="15">
        <v>64.594999999999999</v>
      </c>
      <c r="F78" s="15">
        <v>1.5820000000000001</v>
      </c>
      <c r="G78" s="16">
        <v>2.4E-2</v>
      </c>
      <c r="H78" s="17">
        <f t="shared" si="6"/>
        <v>24</v>
      </c>
      <c r="I78" s="1">
        <f t="shared" si="7"/>
        <v>192.73380597703044</v>
      </c>
      <c r="J78" s="1">
        <f t="shared" si="8"/>
        <v>168.73380597703044</v>
      </c>
      <c r="K78" s="1">
        <f t="shared" si="9"/>
        <v>1075.6489130282548</v>
      </c>
      <c r="L78" s="1">
        <f t="shared" si="10"/>
        <v>133.94419199999999</v>
      </c>
      <c r="M78" s="1">
        <f t="shared" si="11"/>
        <v>941.70472102825488</v>
      </c>
    </row>
    <row r="79" spans="1:13" x14ac:dyDescent="0.25">
      <c r="A79" s="1">
        <v>78</v>
      </c>
      <c r="B79" s="1" t="s">
        <v>50</v>
      </c>
      <c r="C79" s="1" t="s">
        <v>10</v>
      </c>
      <c r="D79" s="1">
        <v>19750901</v>
      </c>
      <c r="E79" s="15">
        <v>40.76</v>
      </c>
      <c r="F79" s="15">
        <v>28.43</v>
      </c>
      <c r="G79" s="16">
        <v>0.29399999999999998</v>
      </c>
      <c r="H79" s="17">
        <f t="shared" ref="H79:H142" si="12">G79*1000</f>
        <v>294</v>
      </c>
      <c r="I79" s="1">
        <f>$O$2*E79^$O$3</f>
        <v>134.55673004884576</v>
      </c>
      <c r="J79" s="1">
        <f t="shared" ref="J79:J142" si="13">+ABS(H79-I79)</f>
        <v>159.44326995115424</v>
      </c>
      <c r="K79" s="1">
        <f t="shared" ref="K79:K142" si="14">0.0864*I79*E79</f>
        <v>473.8635921707384</v>
      </c>
      <c r="L79" s="1">
        <f t="shared" ref="L79:L142" si="15">0.0864*H79*E79</f>
        <v>1035.3692160000001</v>
      </c>
      <c r="M79" s="1">
        <f t="shared" ref="M79:M142" si="16">ABS(L79-K79)</f>
        <v>561.50562382926159</v>
      </c>
    </row>
    <row r="80" spans="1:13" x14ac:dyDescent="0.25">
      <c r="A80" s="1">
        <v>79</v>
      </c>
      <c r="B80" s="1" t="s">
        <v>50</v>
      </c>
      <c r="C80" s="1" t="s">
        <v>10</v>
      </c>
      <c r="D80" s="1">
        <v>19751003</v>
      </c>
      <c r="E80" s="15">
        <v>72.037999999999997</v>
      </c>
      <c r="F80" s="15">
        <v>23.71</v>
      </c>
      <c r="G80" s="16">
        <v>0.32900000000000001</v>
      </c>
      <c r="H80" s="17">
        <f t="shared" si="12"/>
        <v>329</v>
      </c>
      <c r="I80" s="1">
        <f t="shared" ref="I80:I143" si="17">$O$2*E80^$O$3</f>
        <v>209.85522333479116</v>
      </c>
      <c r="J80" s="1">
        <f t="shared" si="13"/>
        <v>119.14477666520884</v>
      </c>
      <c r="K80" s="1">
        <f t="shared" si="14"/>
        <v>1306.1563699903218</v>
      </c>
      <c r="L80" s="1">
        <f t="shared" si="15"/>
        <v>2047.7233728000001</v>
      </c>
      <c r="M80" s="1">
        <f t="shared" si="16"/>
        <v>741.56700280967834</v>
      </c>
    </row>
    <row r="81" spans="1:13" x14ac:dyDescent="0.25">
      <c r="A81" s="1">
        <v>80</v>
      </c>
      <c r="B81" s="1" t="s">
        <v>50</v>
      </c>
      <c r="C81" s="1" t="s">
        <v>10</v>
      </c>
      <c r="D81" s="1">
        <v>19751104</v>
      </c>
      <c r="E81" s="15">
        <v>210.3</v>
      </c>
      <c r="F81" s="15">
        <v>239.04</v>
      </c>
      <c r="G81" s="16">
        <v>1.137</v>
      </c>
      <c r="H81" s="17">
        <f t="shared" si="12"/>
        <v>1137</v>
      </c>
      <c r="I81" s="1">
        <f t="shared" si="17"/>
        <v>484.19738818745498</v>
      </c>
      <c r="J81" s="1">
        <f t="shared" si="13"/>
        <v>652.80261181254502</v>
      </c>
      <c r="K81" s="1">
        <f t="shared" si="14"/>
        <v>8797.8278075750022</v>
      </c>
      <c r="L81" s="1">
        <f t="shared" si="15"/>
        <v>20659.199040000003</v>
      </c>
      <c r="M81" s="1">
        <f t="shared" si="16"/>
        <v>11861.371232425001</v>
      </c>
    </row>
    <row r="82" spans="1:13" x14ac:dyDescent="0.25">
      <c r="A82" s="1">
        <v>81</v>
      </c>
      <c r="B82" s="1" t="s">
        <v>50</v>
      </c>
      <c r="C82" s="1" t="s">
        <v>10</v>
      </c>
      <c r="D82" s="1">
        <v>19751127</v>
      </c>
      <c r="E82" s="15">
        <v>78.216999999999999</v>
      </c>
      <c r="F82" s="15">
        <v>65.819999999999993</v>
      </c>
      <c r="G82" s="16">
        <v>0.84199999999999997</v>
      </c>
      <c r="H82" s="17">
        <f t="shared" si="12"/>
        <v>842</v>
      </c>
      <c r="I82" s="1">
        <f t="shared" si="17"/>
        <v>223.77465444551532</v>
      </c>
      <c r="J82" s="1">
        <f t="shared" si="13"/>
        <v>618.22534555448465</v>
      </c>
      <c r="K82" s="1">
        <f t="shared" si="14"/>
        <v>1512.257657480485</v>
      </c>
      <c r="L82" s="1">
        <f t="shared" si="15"/>
        <v>5690.1928895999999</v>
      </c>
      <c r="M82" s="1">
        <f t="shared" si="16"/>
        <v>4177.9352321195147</v>
      </c>
    </row>
    <row r="83" spans="1:13" x14ac:dyDescent="0.25">
      <c r="A83" s="1">
        <v>82</v>
      </c>
      <c r="B83" s="1" t="s">
        <v>50</v>
      </c>
      <c r="C83" s="1" t="s">
        <v>10</v>
      </c>
      <c r="D83" s="1">
        <v>19760124</v>
      </c>
      <c r="E83" s="15">
        <v>32.69</v>
      </c>
      <c r="F83" s="15">
        <v>8.1</v>
      </c>
      <c r="G83" s="16">
        <v>0.248</v>
      </c>
      <c r="H83" s="17">
        <f t="shared" si="12"/>
        <v>248</v>
      </c>
      <c r="I83" s="1">
        <f t="shared" si="17"/>
        <v>113.27343694886963</v>
      </c>
      <c r="J83" s="1">
        <f t="shared" si="13"/>
        <v>134.72656305113037</v>
      </c>
      <c r="K83" s="1">
        <f t="shared" si="14"/>
        <v>319.93130769337853</v>
      </c>
      <c r="L83" s="1">
        <f t="shared" si="15"/>
        <v>700.45516800000007</v>
      </c>
      <c r="M83" s="1">
        <f t="shared" si="16"/>
        <v>380.52386030662154</v>
      </c>
    </row>
    <row r="84" spans="1:13" x14ac:dyDescent="0.25">
      <c r="A84" s="1">
        <v>83</v>
      </c>
      <c r="B84" s="1" t="s">
        <v>50</v>
      </c>
      <c r="C84" s="1" t="s">
        <v>10</v>
      </c>
      <c r="D84" s="1">
        <v>19760217</v>
      </c>
      <c r="E84" s="15">
        <v>20.411000000000001</v>
      </c>
      <c r="F84" s="15">
        <v>5.0199999999999996</v>
      </c>
      <c r="G84" s="16">
        <v>0.246</v>
      </c>
      <c r="H84" s="17">
        <f t="shared" si="12"/>
        <v>246</v>
      </c>
      <c r="I84" s="1">
        <f t="shared" si="17"/>
        <v>78.432626803886933</v>
      </c>
      <c r="J84" s="1">
        <f t="shared" si="13"/>
        <v>167.56737319611307</v>
      </c>
      <c r="K84" s="1">
        <f t="shared" si="14"/>
        <v>138.31675306797339</v>
      </c>
      <c r="L84" s="1">
        <f t="shared" si="15"/>
        <v>433.82355840000002</v>
      </c>
      <c r="M84" s="1">
        <f t="shared" si="16"/>
        <v>295.5068053320266</v>
      </c>
    </row>
    <row r="85" spans="1:13" x14ac:dyDescent="0.25">
      <c r="A85" s="1">
        <v>84</v>
      </c>
      <c r="B85" s="1" t="s">
        <v>50</v>
      </c>
      <c r="C85" s="1" t="s">
        <v>10</v>
      </c>
      <c r="D85" s="1">
        <v>19760314</v>
      </c>
      <c r="E85" s="15">
        <v>37.804000000000002</v>
      </c>
      <c r="F85" s="15">
        <v>7.84</v>
      </c>
      <c r="G85" s="16">
        <v>0.20699999999999999</v>
      </c>
      <c r="H85" s="17">
        <f t="shared" si="12"/>
        <v>207</v>
      </c>
      <c r="I85" s="1">
        <f t="shared" si="17"/>
        <v>126.87882196394197</v>
      </c>
      <c r="J85" s="1">
        <f t="shared" si="13"/>
        <v>80.121178036058026</v>
      </c>
      <c r="K85" s="1">
        <f t="shared" si="14"/>
        <v>414.41993154934812</v>
      </c>
      <c r="L85" s="1">
        <f t="shared" si="15"/>
        <v>676.11697920000006</v>
      </c>
      <c r="M85" s="1">
        <f t="shared" si="16"/>
        <v>261.69704765065194</v>
      </c>
    </row>
    <row r="86" spans="1:13" x14ac:dyDescent="0.25">
      <c r="A86" s="1">
        <v>85</v>
      </c>
      <c r="B86" s="1" t="s">
        <v>50</v>
      </c>
      <c r="C86" s="1" t="s">
        <v>10</v>
      </c>
      <c r="D86" s="1">
        <v>19760407</v>
      </c>
      <c r="E86" s="15">
        <v>40.963999999999999</v>
      </c>
      <c r="F86" s="15">
        <v>14.39</v>
      </c>
      <c r="G86" s="16">
        <v>0.35099999999999998</v>
      </c>
      <c r="H86" s="17">
        <f t="shared" si="12"/>
        <v>351</v>
      </c>
      <c r="I86" s="1">
        <f t="shared" si="17"/>
        <v>135.08199743292519</v>
      </c>
      <c r="J86" s="1">
        <f t="shared" si="13"/>
        <v>215.91800256707481</v>
      </c>
      <c r="K86" s="1">
        <f t="shared" si="14"/>
        <v>478.09430866157885</v>
      </c>
      <c r="L86" s="1">
        <f t="shared" si="15"/>
        <v>1242.2906496000001</v>
      </c>
      <c r="M86" s="1">
        <f t="shared" si="16"/>
        <v>764.19634093842114</v>
      </c>
    </row>
    <row r="87" spans="1:13" x14ac:dyDescent="0.25">
      <c r="A87" s="1">
        <v>86</v>
      </c>
      <c r="B87" s="1" t="s">
        <v>50</v>
      </c>
      <c r="C87" s="1" t="s">
        <v>10</v>
      </c>
      <c r="D87" s="1">
        <v>19760504</v>
      </c>
      <c r="E87" s="15">
        <v>76.923000000000002</v>
      </c>
      <c r="F87" s="15">
        <v>24.91</v>
      </c>
      <c r="G87" s="16">
        <v>0.32400000000000001</v>
      </c>
      <c r="H87" s="17">
        <f t="shared" si="12"/>
        <v>324</v>
      </c>
      <c r="I87" s="1">
        <f t="shared" si="17"/>
        <v>220.88027941293717</v>
      </c>
      <c r="J87" s="1">
        <f t="shared" si="13"/>
        <v>103.11972058706283</v>
      </c>
      <c r="K87" s="1">
        <f t="shared" si="14"/>
        <v>1468.0028505555101</v>
      </c>
      <c r="L87" s="1">
        <f t="shared" si="15"/>
        <v>2153.3516927999999</v>
      </c>
      <c r="M87" s="1">
        <f t="shared" si="16"/>
        <v>685.34884224448979</v>
      </c>
    </row>
    <row r="88" spans="1:13" x14ac:dyDescent="0.25">
      <c r="A88" s="1">
        <v>87</v>
      </c>
      <c r="B88" s="1" t="s">
        <v>50</v>
      </c>
      <c r="C88" s="1" t="s">
        <v>10</v>
      </c>
      <c r="D88" s="1">
        <v>19760524</v>
      </c>
      <c r="E88" s="15">
        <v>38.844999999999999</v>
      </c>
      <c r="F88" s="15">
        <v>12.698</v>
      </c>
      <c r="G88" s="16">
        <v>0.32700000000000001</v>
      </c>
      <c r="H88" s="17">
        <f t="shared" si="12"/>
        <v>327</v>
      </c>
      <c r="I88" s="1">
        <f t="shared" si="17"/>
        <v>129.59725601455671</v>
      </c>
      <c r="J88" s="1">
        <f t="shared" si="13"/>
        <v>197.40274398544329</v>
      </c>
      <c r="K88" s="1">
        <f t="shared" si="14"/>
        <v>434.95534741410336</v>
      </c>
      <c r="L88" s="1">
        <f t="shared" si="15"/>
        <v>1097.480016</v>
      </c>
      <c r="M88" s="1">
        <f t="shared" si="16"/>
        <v>662.52466858589662</v>
      </c>
    </row>
    <row r="89" spans="1:13" x14ac:dyDescent="0.25">
      <c r="A89" s="1">
        <v>88</v>
      </c>
      <c r="B89" s="1" t="s">
        <v>50</v>
      </c>
      <c r="C89" s="1" t="s">
        <v>10</v>
      </c>
      <c r="D89" s="1">
        <v>19760617</v>
      </c>
      <c r="E89" s="15">
        <v>30.861000000000001</v>
      </c>
      <c r="F89" s="15">
        <v>6.9050000000000002</v>
      </c>
      <c r="G89" s="16">
        <v>0.224</v>
      </c>
      <c r="H89" s="17">
        <f t="shared" si="12"/>
        <v>224</v>
      </c>
      <c r="I89" s="1">
        <f t="shared" si="17"/>
        <v>108.29645331931147</v>
      </c>
      <c r="J89" s="1">
        <f t="shared" si="13"/>
        <v>115.70354668068853</v>
      </c>
      <c r="K89" s="1">
        <f t="shared" si="14"/>
        <v>288.7606234846603</v>
      </c>
      <c r="L89" s="1">
        <f t="shared" si="15"/>
        <v>597.27144959999998</v>
      </c>
      <c r="M89" s="1">
        <f t="shared" si="16"/>
        <v>308.51082611533968</v>
      </c>
    </row>
    <row r="90" spans="1:13" x14ac:dyDescent="0.25">
      <c r="A90" s="1">
        <v>89</v>
      </c>
      <c r="B90" s="1" t="s">
        <v>50</v>
      </c>
      <c r="C90" s="1" t="s">
        <v>10</v>
      </c>
      <c r="D90" s="1">
        <v>19760715</v>
      </c>
      <c r="E90" s="15">
        <v>17.937999999999999</v>
      </c>
      <c r="F90" s="15">
        <v>3.0030000000000001</v>
      </c>
      <c r="G90" s="16">
        <v>0.16700000000000001</v>
      </c>
      <c r="H90" s="17">
        <f t="shared" si="12"/>
        <v>167</v>
      </c>
      <c r="I90" s="1">
        <f t="shared" si="17"/>
        <v>70.912683278042749</v>
      </c>
      <c r="J90" s="1">
        <f t="shared" si="13"/>
        <v>96.087316721957251</v>
      </c>
      <c r="K90" s="1">
        <f t="shared" si="14"/>
        <v>109.90353997222826</v>
      </c>
      <c r="L90" s="1">
        <f t="shared" si="15"/>
        <v>258.8238144</v>
      </c>
      <c r="M90" s="1">
        <f t="shared" si="16"/>
        <v>148.92027442777174</v>
      </c>
    </row>
    <row r="91" spans="1:13" x14ac:dyDescent="0.25">
      <c r="A91" s="1">
        <v>90</v>
      </c>
      <c r="B91" s="1" t="s">
        <v>50</v>
      </c>
      <c r="C91" s="1" t="s">
        <v>10</v>
      </c>
      <c r="D91" s="1">
        <v>19760811</v>
      </c>
      <c r="E91" s="15">
        <v>15.861000000000001</v>
      </c>
      <c r="F91" s="15">
        <v>1.35</v>
      </c>
      <c r="G91" s="16">
        <v>8.5000000000000006E-2</v>
      </c>
      <c r="H91" s="17">
        <f t="shared" si="12"/>
        <v>85</v>
      </c>
      <c r="I91" s="1">
        <f t="shared" si="17"/>
        <v>64.419395787531869</v>
      </c>
      <c r="J91" s="1">
        <f t="shared" si="13"/>
        <v>20.580604212468131</v>
      </c>
      <c r="K91" s="1">
        <f t="shared" si="14"/>
        <v>88.279721561034108</v>
      </c>
      <c r="L91" s="1">
        <f t="shared" si="15"/>
        <v>116.48318400000001</v>
      </c>
      <c r="M91" s="1">
        <f t="shared" si="16"/>
        <v>28.2034624389659</v>
      </c>
    </row>
    <row r="92" spans="1:13" x14ac:dyDescent="0.25">
      <c r="A92" s="1">
        <v>91</v>
      </c>
      <c r="B92" s="1" t="s">
        <v>50</v>
      </c>
      <c r="C92" s="1" t="s">
        <v>10</v>
      </c>
      <c r="D92" s="1">
        <v>19760903</v>
      </c>
      <c r="E92" s="15">
        <v>17.846</v>
      </c>
      <c r="F92" s="15">
        <v>0.72499999999999998</v>
      </c>
      <c r="G92" s="16">
        <v>4.1000000000000002E-2</v>
      </c>
      <c r="H92" s="17">
        <f t="shared" si="12"/>
        <v>41</v>
      </c>
      <c r="I92" s="1">
        <f t="shared" si="17"/>
        <v>70.628695272182966</v>
      </c>
      <c r="J92" s="1">
        <f t="shared" si="13"/>
        <v>29.628695272182966</v>
      </c>
      <c r="K92" s="1">
        <f t="shared" si="14"/>
        <v>108.9019897194854</v>
      </c>
      <c r="L92" s="1">
        <f t="shared" si="15"/>
        <v>63.217670400000003</v>
      </c>
      <c r="M92" s="1">
        <f t="shared" si="16"/>
        <v>45.684319319485397</v>
      </c>
    </row>
    <row r="93" spans="1:13" x14ac:dyDescent="0.25">
      <c r="A93" s="1">
        <v>92</v>
      </c>
      <c r="B93" s="1" t="s">
        <v>50</v>
      </c>
      <c r="C93" s="1" t="s">
        <v>10</v>
      </c>
      <c r="D93" s="1">
        <v>19760922</v>
      </c>
      <c r="E93" s="15">
        <v>18.994</v>
      </c>
      <c r="F93" s="15">
        <v>2.2930000000000001</v>
      </c>
      <c r="G93" s="16">
        <v>0.121</v>
      </c>
      <c r="H93" s="17">
        <f t="shared" si="12"/>
        <v>121</v>
      </c>
      <c r="I93" s="1">
        <f t="shared" si="17"/>
        <v>74.149963043486309</v>
      </c>
      <c r="J93" s="1">
        <f t="shared" si="13"/>
        <v>46.850036956513691</v>
      </c>
      <c r="K93" s="1">
        <f t="shared" si="14"/>
        <v>121.68613999134539</v>
      </c>
      <c r="L93" s="1">
        <f t="shared" si="15"/>
        <v>198.5708736</v>
      </c>
      <c r="M93" s="1">
        <f t="shared" si="16"/>
        <v>76.884733608654614</v>
      </c>
    </row>
    <row r="94" spans="1:13" x14ac:dyDescent="0.25">
      <c r="A94" s="1">
        <v>93</v>
      </c>
      <c r="B94" s="1" t="s">
        <v>50</v>
      </c>
      <c r="C94" s="1" t="s">
        <v>10</v>
      </c>
      <c r="D94" s="1">
        <v>19770127</v>
      </c>
      <c r="E94" s="15">
        <v>16.95</v>
      </c>
      <c r="F94" s="15">
        <v>1.4970000000000001</v>
      </c>
      <c r="G94" s="16">
        <v>8.7999999999999995E-2</v>
      </c>
      <c r="H94" s="17">
        <f t="shared" si="12"/>
        <v>88</v>
      </c>
      <c r="I94" s="1">
        <f t="shared" si="17"/>
        <v>67.845759718036277</v>
      </c>
      <c r="J94" s="1">
        <f t="shared" si="13"/>
        <v>20.154240281963723</v>
      </c>
      <c r="K94" s="1">
        <f t="shared" si="14"/>
        <v>99.358758191869768</v>
      </c>
      <c r="L94" s="1">
        <f t="shared" si="15"/>
        <v>128.87423999999999</v>
      </c>
      <c r="M94" s="1">
        <f t="shared" si="16"/>
        <v>29.515481808130218</v>
      </c>
    </row>
    <row r="95" spans="1:13" x14ac:dyDescent="0.25">
      <c r="A95" s="1">
        <v>94</v>
      </c>
      <c r="B95" s="1" t="s">
        <v>50</v>
      </c>
      <c r="C95" s="1" t="s">
        <v>10</v>
      </c>
      <c r="D95" s="1">
        <v>19770225</v>
      </c>
      <c r="E95" s="15">
        <v>16.971</v>
      </c>
      <c r="F95" s="15">
        <v>1.3049999999999999</v>
      </c>
      <c r="G95" s="16">
        <v>7.6999999999999999E-2</v>
      </c>
      <c r="H95" s="17">
        <f t="shared" si="12"/>
        <v>77</v>
      </c>
      <c r="I95" s="1">
        <f t="shared" si="17"/>
        <v>67.911348642472035</v>
      </c>
      <c r="J95" s="1">
        <f t="shared" si="13"/>
        <v>9.088651357527965</v>
      </c>
      <c r="K95" s="1">
        <f t="shared" si="14"/>
        <v>99.578030210904345</v>
      </c>
      <c r="L95" s="1">
        <f t="shared" si="15"/>
        <v>112.9046688</v>
      </c>
      <c r="M95" s="1">
        <f t="shared" si="16"/>
        <v>13.326638589095651</v>
      </c>
    </row>
    <row r="96" spans="1:13" x14ac:dyDescent="0.25">
      <c r="A96" s="1">
        <v>95</v>
      </c>
      <c r="B96" s="1" t="s">
        <v>50</v>
      </c>
      <c r="C96" s="1" t="s">
        <v>10</v>
      </c>
      <c r="D96" s="1">
        <v>19770325</v>
      </c>
      <c r="E96" s="15">
        <v>17.931000000000001</v>
      </c>
      <c r="F96" s="15">
        <v>1.5489999999999999</v>
      </c>
      <c r="G96" s="16">
        <v>8.5999999999999993E-2</v>
      </c>
      <c r="H96" s="17">
        <f t="shared" si="12"/>
        <v>86</v>
      </c>
      <c r="I96" s="1">
        <f t="shared" si="17"/>
        <v>70.8910867562889</v>
      </c>
      <c r="J96" s="1">
        <f t="shared" si="13"/>
        <v>15.1089132437111</v>
      </c>
      <c r="K96" s="1">
        <f t="shared" si="14"/>
        <v>109.82719382057422</v>
      </c>
      <c r="L96" s="1">
        <f t="shared" si="15"/>
        <v>133.23450240000003</v>
      </c>
      <c r="M96" s="1">
        <f t="shared" si="16"/>
        <v>23.407308579425802</v>
      </c>
    </row>
    <row r="97" spans="1:13" x14ac:dyDescent="0.25">
      <c r="A97" s="1">
        <v>96</v>
      </c>
      <c r="B97" s="1" t="s">
        <v>50</v>
      </c>
      <c r="C97" s="1" t="s">
        <v>10</v>
      </c>
      <c r="D97" s="1">
        <v>19770411</v>
      </c>
      <c r="E97" s="15">
        <v>47.140999999999998</v>
      </c>
      <c r="F97" s="15">
        <v>35.323999999999998</v>
      </c>
      <c r="G97" s="16">
        <v>0.749</v>
      </c>
      <c r="H97" s="17">
        <f t="shared" si="12"/>
        <v>749</v>
      </c>
      <c r="I97" s="1">
        <f t="shared" si="17"/>
        <v>150.72978877097708</v>
      </c>
      <c r="J97" s="1">
        <f t="shared" si="13"/>
        <v>598.27021122902295</v>
      </c>
      <c r="K97" s="1">
        <f t="shared" si="14"/>
        <v>613.91977681990727</v>
      </c>
      <c r="L97" s="1">
        <f t="shared" si="15"/>
        <v>3050.6638175999997</v>
      </c>
      <c r="M97" s="1">
        <f t="shared" si="16"/>
        <v>2436.7440407800923</v>
      </c>
    </row>
    <row r="98" spans="1:13" x14ac:dyDescent="0.25">
      <c r="A98" s="1">
        <v>97</v>
      </c>
      <c r="B98" s="1" t="s">
        <v>50</v>
      </c>
      <c r="C98" s="1" t="s">
        <v>10</v>
      </c>
      <c r="D98" s="1">
        <v>19770903</v>
      </c>
      <c r="E98" s="15">
        <v>21.488</v>
      </c>
      <c r="F98" s="15">
        <v>2.3029999999999999</v>
      </c>
      <c r="G98" s="16">
        <v>0.107</v>
      </c>
      <c r="H98" s="17">
        <f t="shared" si="12"/>
        <v>107</v>
      </c>
      <c r="I98" s="1">
        <f t="shared" si="17"/>
        <v>81.644029099463879</v>
      </c>
      <c r="J98" s="1">
        <f t="shared" si="13"/>
        <v>25.355970900536121</v>
      </c>
      <c r="K98" s="1">
        <f t="shared" si="14"/>
        <v>151.5772999257938</v>
      </c>
      <c r="L98" s="1">
        <f t="shared" si="15"/>
        <v>198.65226239999998</v>
      </c>
      <c r="M98" s="1">
        <f t="shared" si="16"/>
        <v>47.074962474206188</v>
      </c>
    </row>
    <row r="99" spans="1:13" x14ac:dyDescent="0.25">
      <c r="A99" s="1">
        <v>98</v>
      </c>
      <c r="B99" s="1" t="s">
        <v>50</v>
      </c>
      <c r="C99" s="1" t="s">
        <v>10</v>
      </c>
      <c r="D99" s="1">
        <v>19771201</v>
      </c>
      <c r="E99" s="15">
        <v>42.347999999999999</v>
      </c>
      <c r="F99" s="15">
        <v>9.3160000000000007</v>
      </c>
      <c r="G99" s="16">
        <v>0.22</v>
      </c>
      <c r="H99" s="17">
        <f t="shared" si="12"/>
        <v>220</v>
      </c>
      <c r="I99" s="1">
        <f t="shared" si="17"/>
        <v>138.63059035550592</v>
      </c>
      <c r="J99" s="1">
        <f t="shared" si="13"/>
        <v>81.369409644494084</v>
      </c>
      <c r="K99" s="1">
        <f t="shared" si="14"/>
        <v>507.23091996839696</v>
      </c>
      <c r="L99" s="1">
        <f t="shared" si="15"/>
        <v>804.95078400000011</v>
      </c>
      <c r="M99" s="1">
        <f t="shared" si="16"/>
        <v>297.71986403160315</v>
      </c>
    </row>
    <row r="100" spans="1:13" x14ac:dyDescent="0.25">
      <c r="A100" s="1">
        <v>99</v>
      </c>
      <c r="B100" s="1" t="s">
        <v>50</v>
      </c>
      <c r="C100" s="1" t="s">
        <v>10</v>
      </c>
      <c r="D100" s="1">
        <v>19780601</v>
      </c>
      <c r="E100" s="15">
        <v>50.494999999999997</v>
      </c>
      <c r="F100" s="15">
        <v>13.254</v>
      </c>
      <c r="G100" s="16">
        <v>0.26200000000000001</v>
      </c>
      <c r="H100" s="17">
        <f t="shared" si="12"/>
        <v>262</v>
      </c>
      <c r="I100" s="1">
        <f t="shared" si="17"/>
        <v>159.03536396238161</v>
      </c>
      <c r="J100" s="1">
        <f t="shared" si="13"/>
        <v>102.96463603761839</v>
      </c>
      <c r="K100" s="1">
        <f t="shared" si="14"/>
        <v>693.83439676343164</v>
      </c>
      <c r="L100" s="1">
        <f t="shared" si="15"/>
        <v>1143.045216</v>
      </c>
      <c r="M100" s="1">
        <f t="shared" si="16"/>
        <v>449.21081923656834</v>
      </c>
    </row>
    <row r="101" spans="1:13" x14ac:dyDescent="0.25">
      <c r="A101" s="1">
        <v>100</v>
      </c>
      <c r="B101" s="1" t="s">
        <v>50</v>
      </c>
      <c r="C101" s="1" t="s">
        <v>10</v>
      </c>
      <c r="D101" s="1">
        <v>19780809</v>
      </c>
      <c r="E101" s="15">
        <v>93.596999999999994</v>
      </c>
      <c r="F101" s="15">
        <v>67.661000000000001</v>
      </c>
      <c r="G101" s="16">
        <v>0.72299999999999998</v>
      </c>
      <c r="H101" s="17">
        <f t="shared" si="12"/>
        <v>723</v>
      </c>
      <c r="I101" s="1">
        <f t="shared" si="17"/>
        <v>257.42545161960828</v>
      </c>
      <c r="J101" s="1">
        <f t="shared" si="13"/>
        <v>465.57454838039172</v>
      </c>
      <c r="K101" s="1">
        <f t="shared" si="14"/>
        <v>2081.7431995887773</v>
      </c>
      <c r="L101" s="1">
        <f t="shared" si="15"/>
        <v>5846.7425184000003</v>
      </c>
      <c r="M101" s="1">
        <f t="shared" si="16"/>
        <v>3764.999318811223</v>
      </c>
    </row>
    <row r="102" spans="1:13" x14ac:dyDescent="0.25">
      <c r="A102" s="1">
        <v>101</v>
      </c>
      <c r="B102" s="1" t="s">
        <v>50</v>
      </c>
      <c r="C102" s="1" t="s">
        <v>10</v>
      </c>
      <c r="D102" s="1">
        <v>19790330</v>
      </c>
      <c r="E102" s="15">
        <v>21.337</v>
      </c>
      <c r="F102" s="15">
        <v>5.8769999999999998</v>
      </c>
      <c r="G102" s="16">
        <v>0.27500000000000002</v>
      </c>
      <c r="H102" s="17">
        <f t="shared" si="12"/>
        <v>275</v>
      </c>
      <c r="I102" s="1">
        <f t="shared" si="17"/>
        <v>81.195945996299557</v>
      </c>
      <c r="J102" s="1">
        <f t="shared" si="13"/>
        <v>193.80405400370046</v>
      </c>
      <c r="K102" s="1">
        <f t="shared" si="14"/>
        <v>149.68609053607099</v>
      </c>
      <c r="L102" s="1">
        <f t="shared" si="15"/>
        <v>506.96712000000002</v>
      </c>
      <c r="M102" s="1">
        <f t="shared" si="16"/>
        <v>357.28102946392903</v>
      </c>
    </row>
    <row r="103" spans="1:13" x14ac:dyDescent="0.25">
      <c r="A103" s="1">
        <v>102</v>
      </c>
      <c r="B103" s="1" t="s">
        <v>50</v>
      </c>
      <c r="C103" s="1" t="s">
        <v>10</v>
      </c>
      <c r="D103" s="1">
        <v>19791020</v>
      </c>
      <c r="E103" s="15">
        <v>50.627000000000002</v>
      </c>
      <c r="F103" s="15">
        <v>3.4769999999999999</v>
      </c>
      <c r="G103" s="16">
        <v>6.9000000000000006E-2</v>
      </c>
      <c r="H103" s="17">
        <f t="shared" si="12"/>
        <v>69</v>
      </c>
      <c r="I103" s="1">
        <f t="shared" si="17"/>
        <v>159.35971252766913</v>
      </c>
      <c r="J103" s="1">
        <f t="shared" si="13"/>
        <v>90.359712527669132</v>
      </c>
      <c r="K103" s="1">
        <f t="shared" si="14"/>
        <v>697.0669199543496</v>
      </c>
      <c r="L103" s="1">
        <f t="shared" si="15"/>
        <v>301.81792320000005</v>
      </c>
      <c r="M103" s="1">
        <f t="shared" si="16"/>
        <v>395.24899675434955</v>
      </c>
    </row>
    <row r="104" spans="1:13" x14ac:dyDescent="0.25">
      <c r="A104" s="1">
        <v>103</v>
      </c>
      <c r="B104" s="1" t="s">
        <v>50</v>
      </c>
      <c r="C104" s="1" t="s">
        <v>10</v>
      </c>
      <c r="D104" s="1">
        <v>19791213</v>
      </c>
      <c r="E104" s="15">
        <v>136.72</v>
      </c>
      <c r="F104" s="15">
        <v>144.91999999999999</v>
      </c>
      <c r="G104" s="16">
        <v>1.0589999999999999</v>
      </c>
      <c r="H104" s="17">
        <f t="shared" si="12"/>
        <v>1059</v>
      </c>
      <c r="I104" s="1">
        <f t="shared" si="17"/>
        <v>346.00470601023085</v>
      </c>
      <c r="J104" s="1">
        <f t="shared" si="13"/>
        <v>712.99529398976915</v>
      </c>
      <c r="K104" s="1">
        <f t="shared" si="14"/>
        <v>4087.2179582541012</v>
      </c>
      <c r="L104" s="1">
        <f t="shared" si="15"/>
        <v>12509.551872</v>
      </c>
      <c r="M104" s="1">
        <f t="shared" si="16"/>
        <v>8422.3339137458988</v>
      </c>
    </row>
    <row r="105" spans="1:13" x14ac:dyDescent="0.25">
      <c r="A105" s="1">
        <v>104</v>
      </c>
      <c r="B105" s="1" t="s">
        <v>50</v>
      </c>
      <c r="C105" s="1" t="s">
        <v>10</v>
      </c>
      <c r="D105" s="1">
        <v>19800323</v>
      </c>
      <c r="E105" s="15">
        <v>30.02</v>
      </c>
      <c r="F105" s="15">
        <v>1.1220000000000001</v>
      </c>
      <c r="G105" s="16">
        <v>3.7999999999999999E-2</v>
      </c>
      <c r="H105" s="17">
        <f t="shared" si="12"/>
        <v>38</v>
      </c>
      <c r="I105" s="1">
        <f t="shared" si="17"/>
        <v>105.98635949649606</v>
      </c>
      <c r="J105" s="1">
        <f t="shared" si="13"/>
        <v>67.986359496496064</v>
      </c>
      <c r="K105" s="1">
        <f t="shared" si="14"/>
        <v>274.89978824412771</v>
      </c>
      <c r="L105" s="1">
        <f t="shared" si="15"/>
        <v>98.561664000000007</v>
      </c>
      <c r="M105" s="1">
        <f t="shared" si="16"/>
        <v>176.3381242441277</v>
      </c>
    </row>
    <row r="106" spans="1:13" x14ac:dyDescent="0.25">
      <c r="A106" s="1">
        <v>105</v>
      </c>
      <c r="B106" s="1" t="s">
        <v>50</v>
      </c>
      <c r="C106" s="1" t="s">
        <v>10</v>
      </c>
      <c r="D106" s="1">
        <v>19800906</v>
      </c>
      <c r="E106" s="15">
        <v>35.722000000000001</v>
      </c>
      <c r="F106" s="15">
        <v>4.6820000000000004</v>
      </c>
      <c r="G106" s="16">
        <v>0.13100000000000001</v>
      </c>
      <c r="H106" s="17">
        <f t="shared" si="12"/>
        <v>131</v>
      </c>
      <c r="I106" s="1">
        <f t="shared" si="17"/>
        <v>121.39191034527768</v>
      </c>
      <c r="J106" s="1">
        <f t="shared" si="13"/>
        <v>9.6080896547223205</v>
      </c>
      <c r="K106" s="1">
        <f t="shared" si="14"/>
        <v>374.66166136498646</v>
      </c>
      <c r="L106" s="1">
        <f t="shared" si="15"/>
        <v>404.31588480000005</v>
      </c>
      <c r="M106" s="1">
        <f t="shared" si="16"/>
        <v>29.654223435013591</v>
      </c>
    </row>
    <row r="107" spans="1:13" x14ac:dyDescent="0.25">
      <c r="A107" s="1">
        <v>106</v>
      </c>
      <c r="B107" s="1" t="s">
        <v>50</v>
      </c>
      <c r="C107" s="1" t="s">
        <v>10</v>
      </c>
      <c r="D107" s="1">
        <v>19810411</v>
      </c>
      <c r="E107" s="15">
        <v>31.646999999999998</v>
      </c>
      <c r="F107" s="15">
        <v>2.3519999999999999</v>
      </c>
      <c r="G107" s="16">
        <v>7.3999999999999996E-2</v>
      </c>
      <c r="H107" s="17">
        <f t="shared" si="12"/>
        <v>74</v>
      </c>
      <c r="I107" s="1">
        <f t="shared" si="17"/>
        <v>110.44299968981353</v>
      </c>
      <c r="J107" s="1">
        <f t="shared" si="13"/>
        <v>36.442999689813533</v>
      </c>
      <c r="K107" s="1">
        <f t="shared" si="14"/>
        <v>301.98438240625688</v>
      </c>
      <c r="L107" s="1">
        <f t="shared" si="15"/>
        <v>202.33825919999998</v>
      </c>
      <c r="M107" s="1">
        <f t="shared" si="16"/>
        <v>99.646123206256902</v>
      </c>
    </row>
    <row r="108" spans="1:13" x14ac:dyDescent="0.25">
      <c r="A108" s="1">
        <v>107</v>
      </c>
      <c r="B108" s="1" t="s">
        <v>50</v>
      </c>
      <c r="C108" s="1" t="s">
        <v>10</v>
      </c>
      <c r="D108" s="1">
        <v>19810707</v>
      </c>
      <c r="E108" s="15">
        <v>36.054000000000002</v>
      </c>
      <c r="F108" s="15">
        <v>4.47</v>
      </c>
      <c r="G108" s="16">
        <v>0.124</v>
      </c>
      <c r="H108" s="17">
        <f t="shared" si="12"/>
        <v>124</v>
      </c>
      <c r="I108" s="1">
        <f t="shared" si="17"/>
        <v>122.27147461047964</v>
      </c>
      <c r="J108" s="1">
        <f t="shared" si="13"/>
        <v>1.7285253895203567</v>
      </c>
      <c r="K108" s="1">
        <f t="shared" si="14"/>
        <v>380.88366442037858</v>
      </c>
      <c r="L108" s="1">
        <f t="shared" si="15"/>
        <v>386.26813440000006</v>
      </c>
      <c r="M108" s="1">
        <f t="shared" si="16"/>
        <v>5.3844699796214854</v>
      </c>
    </row>
    <row r="109" spans="1:13" x14ac:dyDescent="0.25">
      <c r="A109" s="1">
        <v>108</v>
      </c>
      <c r="B109" s="1" t="s">
        <v>50</v>
      </c>
      <c r="C109" s="1" t="s">
        <v>10</v>
      </c>
      <c r="D109" s="1">
        <v>19820320</v>
      </c>
      <c r="E109" s="15">
        <v>27.39</v>
      </c>
      <c r="F109" s="15">
        <v>2.875</v>
      </c>
      <c r="G109" s="16">
        <v>0.105</v>
      </c>
      <c r="H109" s="17">
        <f t="shared" si="12"/>
        <v>105</v>
      </c>
      <c r="I109" s="1">
        <f t="shared" si="17"/>
        <v>98.667811636580538</v>
      </c>
      <c r="J109" s="1">
        <f t="shared" si="13"/>
        <v>6.332188363419462</v>
      </c>
      <c r="K109" s="1">
        <f t="shared" si="14"/>
        <v>233.4969815667213</v>
      </c>
      <c r="L109" s="1">
        <f t="shared" si="15"/>
        <v>248.48208000000002</v>
      </c>
      <c r="M109" s="1">
        <f t="shared" si="16"/>
        <v>14.985098433278722</v>
      </c>
    </row>
    <row r="110" spans="1:13" x14ac:dyDescent="0.25">
      <c r="A110" s="1">
        <v>109</v>
      </c>
      <c r="B110" s="1" t="s">
        <v>50</v>
      </c>
      <c r="C110" s="1" t="s">
        <v>10</v>
      </c>
      <c r="D110" s="1">
        <v>19821207</v>
      </c>
      <c r="E110" s="15">
        <v>43.38</v>
      </c>
      <c r="F110" s="15">
        <v>1.5249999999999999</v>
      </c>
      <c r="G110" s="16">
        <v>3.5000000000000003E-2</v>
      </c>
      <c r="H110" s="17">
        <f t="shared" si="12"/>
        <v>35</v>
      </c>
      <c r="I110" s="1">
        <f t="shared" si="17"/>
        <v>141.26007649203021</v>
      </c>
      <c r="J110" s="1">
        <f t="shared" si="13"/>
        <v>106.26007649203021</v>
      </c>
      <c r="K110" s="1">
        <f t="shared" si="14"/>
        <v>529.447287014577</v>
      </c>
      <c r="L110" s="1">
        <f t="shared" si="15"/>
        <v>131.18112000000002</v>
      </c>
      <c r="M110" s="1">
        <f t="shared" si="16"/>
        <v>398.26616701457698</v>
      </c>
    </row>
    <row r="111" spans="1:13" x14ac:dyDescent="0.25">
      <c r="A111" s="1">
        <v>110</v>
      </c>
      <c r="B111" s="1" t="s">
        <v>50</v>
      </c>
      <c r="C111" s="1" t="s">
        <v>10</v>
      </c>
      <c r="D111" s="1">
        <v>19830205</v>
      </c>
      <c r="E111" s="15">
        <v>22.5</v>
      </c>
      <c r="F111" s="15">
        <v>2.141</v>
      </c>
      <c r="G111" s="16">
        <v>9.5000000000000001E-2</v>
      </c>
      <c r="H111" s="17">
        <f t="shared" si="12"/>
        <v>95</v>
      </c>
      <c r="I111" s="1">
        <f t="shared" si="17"/>
        <v>84.629526538060247</v>
      </c>
      <c r="J111" s="1">
        <f t="shared" si="13"/>
        <v>10.370473461939753</v>
      </c>
      <c r="K111" s="1">
        <f t="shared" si="14"/>
        <v>164.51979958998913</v>
      </c>
      <c r="L111" s="1">
        <f t="shared" si="15"/>
        <v>184.68</v>
      </c>
      <c r="M111" s="1">
        <f t="shared" si="16"/>
        <v>20.160200410010873</v>
      </c>
    </row>
    <row r="112" spans="1:13" x14ac:dyDescent="0.25">
      <c r="A112" s="1">
        <v>111</v>
      </c>
      <c r="B112" s="1" t="s">
        <v>50</v>
      </c>
      <c r="C112" s="1" t="s">
        <v>10</v>
      </c>
      <c r="D112" s="1">
        <v>19830610</v>
      </c>
      <c r="E112" s="15">
        <v>35.950000000000003</v>
      </c>
      <c r="F112" s="15">
        <v>2.81</v>
      </c>
      <c r="G112" s="16">
        <v>7.8E-2</v>
      </c>
      <c r="H112" s="17">
        <f t="shared" si="12"/>
        <v>78</v>
      </c>
      <c r="I112" s="1">
        <f t="shared" si="17"/>
        <v>121.99614051984182</v>
      </c>
      <c r="J112" s="1">
        <f t="shared" si="13"/>
        <v>43.996140519841816</v>
      </c>
      <c r="K112" s="1">
        <f t="shared" si="14"/>
        <v>378.92977214587034</v>
      </c>
      <c r="L112" s="1">
        <f t="shared" si="15"/>
        <v>242.27424000000002</v>
      </c>
      <c r="M112" s="1">
        <f t="shared" si="16"/>
        <v>136.65553214587032</v>
      </c>
    </row>
    <row r="113" spans="1:13" x14ac:dyDescent="0.25">
      <c r="A113" s="1">
        <v>112</v>
      </c>
      <c r="B113" s="1" t="s">
        <v>50</v>
      </c>
      <c r="C113" s="1" t="s">
        <v>10</v>
      </c>
      <c r="D113" s="1">
        <v>19830729</v>
      </c>
      <c r="E113" s="15">
        <v>21.44</v>
      </c>
      <c r="F113" s="15">
        <v>2.5739999999999998</v>
      </c>
      <c r="G113" s="16">
        <v>1.2E-2</v>
      </c>
      <c r="H113" s="17">
        <f t="shared" si="12"/>
        <v>12</v>
      </c>
      <c r="I113" s="1">
        <f t="shared" si="17"/>
        <v>81.501667278146115</v>
      </c>
      <c r="J113" s="1">
        <f t="shared" si="13"/>
        <v>69.501667278146115</v>
      </c>
      <c r="K113" s="1">
        <f t="shared" si="14"/>
        <v>150.97499249271434</v>
      </c>
      <c r="L113" s="1">
        <f t="shared" si="15"/>
        <v>22.228992000000002</v>
      </c>
      <c r="M113" s="1">
        <f t="shared" si="16"/>
        <v>128.74600049271433</v>
      </c>
    </row>
    <row r="114" spans="1:13" x14ac:dyDescent="0.25">
      <c r="A114" s="1">
        <v>113</v>
      </c>
      <c r="B114" s="1" t="s">
        <v>50</v>
      </c>
      <c r="C114" s="1" t="s">
        <v>10</v>
      </c>
      <c r="D114" s="1">
        <v>19830909</v>
      </c>
      <c r="E114" s="15">
        <v>32.65</v>
      </c>
      <c r="F114" s="15">
        <v>10.78</v>
      </c>
      <c r="G114" s="16">
        <v>0.33</v>
      </c>
      <c r="H114" s="17">
        <f t="shared" si="12"/>
        <v>330</v>
      </c>
      <c r="I114" s="1">
        <f t="shared" si="17"/>
        <v>113.16525649891705</v>
      </c>
      <c r="J114" s="1">
        <f t="shared" si="13"/>
        <v>216.83474350108295</v>
      </c>
      <c r="K114" s="1">
        <f t="shared" si="14"/>
        <v>319.23466197318504</v>
      </c>
      <c r="L114" s="1">
        <f t="shared" si="15"/>
        <v>930.91679999999997</v>
      </c>
      <c r="M114" s="1">
        <f t="shared" si="16"/>
        <v>611.68213802681498</v>
      </c>
    </row>
    <row r="115" spans="1:13" x14ac:dyDescent="0.25">
      <c r="A115" s="1">
        <v>114</v>
      </c>
      <c r="B115" s="1" t="s">
        <v>50</v>
      </c>
      <c r="C115" s="1" t="s">
        <v>10</v>
      </c>
      <c r="D115" s="1">
        <v>19831015</v>
      </c>
      <c r="E115" s="15">
        <v>54.34</v>
      </c>
      <c r="F115" s="15">
        <v>9.7379999999999995</v>
      </c>
      <c r="G115" s="16">
        <v>0.17899999999999999</v>
      </c>
      <c r="H115" s="17">
        <f t="shared" si="12"/>
        <v>179</v>
      </c>
      <c r="I115" s="1">
        <f t="shared" si="17"/>
        <v>168.40928674438101</v>
      </c>
      <c r="J115" s="1">
        <f t="shared" si="13"/>
        <v>10.590713255618994</v>
      </c>
      <c r="K115" s="1">
        <f t="shared" si="14"/>
        <v>790.67755944198711</v>
      </c>
      <c r="L115" s="1">
        <f t="shared" si="15"/>
        <v>840.40070400000002</v>
      </c>
      <c r="M115" s="1">
        <f t="shared" si="16"/>
        <v>49.723144558012905</v>
      </c>
    </row>
    <row r="116" spans="1:13" x14ac:dyDescent="0.25">
      <c r="A116" s="1">
        <v>115</v>
      </c>
      <c r="B116" s="1" t="s">
        <v>50</v>
      </c>
      <c r="C116" s="1" t="s">
        <v>10</v>
      </c>
      <c r="D116" s="1">
        <v>19831201</v>
      </c>
      <c r="E116" s="15">
        <v>76.36</v>
      </c>
      <c r="F116" s="15">
        <v>28.341000000000001</v>
      </c>
      <c r="G116" s="16">
        <v>0.371</v>
      </c>
      <c r="H116" s="17">
        <f t="shared" si="12"/>
        <v>371</v>
      </c>
      <c r="I116" s="1">
        <f t="shared" si="17"/>
        <v>219.61764884969824</v>
      </c>
      <c r="J116" s="1">
        <f t="shared" si="13"/>
        <v>151.38235115030176</v>
      </c>
      <c r="K116" s="1">
        <f t="shared" si="14"/>
        <v>1448.9283167564797</v>
      </c>
      <c r="L116" s="1">
        <f t="shared" si="15"/>
        <v>2447.673984</v>
      </c>
      <c r="M116" s="1">
        <f t="shared" si="16"/>
        <v>998.7456672435203</v>
      </c>
    </row>
    <row r="117" spans="1:13" x14ac:dyDescent="0.25">
      <c r="A117" s="1">
        <v>116</v>
      </c>
      <c r="B117" s="1" t="s">
        <v>50</v>
      </c>
      <c r="C117" s="1" t="s">
        <v>10</v>
      </c>
      <c r="D117" s="1">
        <v>19840217</v>
      </c>
      <c r="E117" s="15">
        <v>33.450000000000003</v>
      </c>
      <c r="F117" s="15">
        <v>2.08</v>
      </c>
      <c r="G117" s="16">
        <v>6.2E-2</v>
      </c>
      <c r="H117" s="17">
        <f t="shared" si="12"/>
        <v>62</v>
      </c>
      <c r="I117" s="1">
        <f t="shared" si="17"/>
        <v>115.32339199601783</v>
      </c>
      <c r="J117" s="1">
        <f t="shared" si="13"/>
        <v>53.323391996017833</v>
      </c>
      <c r="K117" s="1">
        <f t="shared" si="14"/>
        <v>333.29382873985128</v>
      </c>
      <c r="L117" s="1">
        <f t="shared" si="15"/>
        <v>179.18496000000005</v>
      </c>
      <c r="M117" s="1">
        <f t="shared" si="16"/>
        <v>154.10886873985123</v>
      </c>
    </row>
    <row r="118" spans="1:13" x14ac:dyDescent="0.25">
      <c r="A118" s="1">
        <v>117</v>
      </c>
      <c r="B118" s="1" t="s">
        <v>50</v>
      </c>
      <c r="C118" s="1" t="s">
        <v>10</v>
      </c>
      <c r="D118" s="1">
        <v>19840401</v>
      </c>
      <c r="E118" s="15">
        <v>27.81</v>
      </c>
      <c r="F118" s="15">
        <v>4.0780000000000003</v>
      </c>
      <c r="G118" s="16">
        <v>0.14699999999999999</v>
      </c>
      <c r="H118" s="17">
        <f t="shared" si="12"/>
        <v>147</v>
      </c>
      <c r="I118" s="1">
        <f t="shared" si="17"/>
        <v>99.84656437067018</v>
      </c>
      <c r="J118" s="1">
        <f t="shared" si="13"/>
        <v>47.15343562932982</v>
      </c>
      <c r="K118" s="1">
        <f t="shared" si="14"/>
        <v>239.90972732481634</v>
      </c>
      <c r="L118" s="1">
        <f t="shared" si="15"/>
        <v>353.209248</v>
      </c>
      <c r="M118" s="1">
        <f t="shared" si="16"/>
        <v>113.29952067518366</v>
      </c>
    </row>
    <row r="119" spans="1:13" x14ac:dyDescent="0.25">
      <c r="A119" s="1">
        <v>118</v>
      </c>
      <c r="B119" s="1" t="s">
        <v>50</v>
      </c>
      <c r="C119" s="1" t="s">
        <v>10</v>
      </c>
      <c r="D119" s="1">
        <v>19840517</v>
      </c>
      <c r="E119" s="15">
        <v>49.05</v>
      </c>
      <c r="F119" s="15">
        <v>5.2110000000000003</v>
      </c>
      <c r="G119" s="16">
        <v>0.106</v>
      </c>
      <c r="H119" s="17">
        <f t="shared" si="12"/>
        <v>106</v>
      </c>
      <c r="I119" s="1">
        <f t="shared" si="17"/>
        <v>155.47242007531057</v>
      </c>
      <c r="J119" s="1">
        <f t="shared" si="13"/>
        <v>49.472420075310566</v>
      </c>
      <c r="K119" s="1">
        <f t="shared" si="14"/>
        <v>658.87967848556013</v>
      </c>
      <c r="L119" s="1">
        <f t="shared" si="15"/>
        <v>449.21951999999999</v>
      </c>
      <c r="M119" s="1">
        <f t="shared" si="16"/>
        <v>209.66015848556015</v>
      </c>
    </row>
    <row r="120" spans="1:13" x14ac:dyDescent="0.25">
      <c r="A120" s="1">
        <v>119</v>
      </c>
      <c r="B120" s="1" t="s">
        <v>50</v>
      </c>
      <c r="C120" s="1" t="s">
        <v>10</v>
      </c>
      <c r="D120" s="1">
        <v>19840802</v>
      </c>
      <c r="E120" s="15">
        <v>163.13</v>
      </c>
      <c r="F120" s="15">
        <v>81.052999999999997</v>
      </c>
      <c r="G120" s="16">
        <v>0.497</v>
      </c>
      <c r="H120" s="17">
        <f t="shared" si="12"/>
        <v>497</v>
      </c>
      <c r="I120" s="1">
        <f t="shared" si="17"/>
        <v>397.13675222536267</v>
      </c>
      <c r="J120" s="1">
        <f t="shared" si="13"/>
        <v>99.86324777463733</v>
      </c>
      <c r="K120" s="1">
        <f t="shared" si="14"/>
        <v>5597.4169489412234</v>
      </c>
      <c r="L120" s="1">
        <f t="shared" si="15"/>
        <v>7004.9327040000007</v>
      </c>
      <c r="M120" s="1">
        <f t="shared" si="16"/>
        <v>1407.5157550587774</v>
      </c>
    </row>
    <row r="121" spans="1:13" x14ac:dyDescent="0.25">
      <c r="A121" s="1">
        <v>120</v>
      </c>
      <c r="B121" s="1" t="s">
        <v>50</v>
      </c>
      <c r="C121" s="1" t="s">
        <v>10</v>
      </c>
      <c r="D121" s="1">
        <v>19840918</v>
      </c>
      <c r="E121" s="15">
        <v>77.209999999999994</v>
      </c>
      <c r="F121" s="15">
        <v>12.393000000000001</v>
      </c>
      <c r="G121" s="16">
        <v>0.161</v>
      </c>
      <c r="H121" s="17">
        <f t="shared" si="12"/>
        <v>161</v>
      </c>
      <c r="I121" s="1">
        <f t="shared" si="17"/>
        <v>221.52314800011499</v>
      </c>
      <c r="J121" s="1">
        <f t="shared" si="13"/>
        <v>60.523148000114986</v>
      </c>
      <c r="K121" s="1">
        <f t="shared" si="14"/>
        <v>1477.7685150124792</v>
      </c>
      <c r="L121" s="1">
        <f t="shared" si="15"/>
        <v>1074.021984</v>
      </c>
      <c r="M121" s="1">
        <f t="shared" si="16"/>
        <v>403.74653101247918</v>
      </c>
    </row>
    <row r="122" spans="1:13" x14ac:dyDescent="0.25">
      <c r="A122" s="1">
        <v>121</v>
      </c>
      <c r="B122" s="1" t="s">
        <v>50</v>
      </c>
      <c r="C122" s="1" t="s">
        <v>10</v>
      </c>
      <c r="D122" s="1">
        <v>19841031</v>
      </c>
      <c r="E122" s="15">
        <v>155.03</v>
      </c>
      <c r="F122" s="15">
        <v>32.369999999999997</v>
      </c>
      <c r="G122" s="16">
        <v>0.20899999999999999</v>
      </c>
      <c r="H122" s="17">
        <f t="shared" si="12"/>
        <v>209</v>
      </c>
      <c r="I122" s="1">
        <f t="shared" si="17"/>
        <v>381.66217689429493</v>
      </c>
      <c r="J122" s="1">
        <f t="shared" si="13"/>
        <v>172.66217689429493</v>
      </c>
      <c r="K122" s="1">
        <f t="shared" si="14"/>
        <v>5112.2091413309072</v>
      </c>
      <c r="L122" s="1">
        <f t="shared" si="15"/>
        <v>2799.469728</v>
      </c>
      <c r="M122" s="1">
        <f t="shared" si="16"/>
        <v>2312.7394133309072</v>
      </c>
    </row>
    <row r="123" spans="1:13" x14ac:dyDescent="0.25">
      <c r="A123" s="1">
        <v>122</v>
      </c>
      <c r="B123" s="1" t="s">
        <v>50</v>
      </c>
      <c r="C123" s="1" t="s">
        <v>10</v>
      </c>
      <c r="D123" s="1">
        <v>19850305</v>
      </c>
      <c r="E123" s="15">
        <v>30.11</v>
      </c>
      <c r="F123" s="15">
        <v>2.6680000000000001</v>
      </c>
      <c r="G123" s="16">
        <v>8.8999999999999996E-2</v>
      </c>
      <c r="H123" s="17">
        <f t="shared" si="12"/>
        <v>89</v>
      </c>
      <c r="I123" s="1">
        <f t="shared" si="17"/>
        <v>106.23424792048475</v>
      </c>
      <c r="J123" s="1">
        <f t="shared" si="13"/>
        <v>17.234247920484748</v>
      </c>
      <c r="K123" s="1">
        <f t="shared" si="14"/>
        <v>276.36882090213277</v>
      </c>
      <c r="L123" s="1">
        <f t="shared" si="15"/>
        <v>231.53385600000001</v>
      </c>
      <c r="M123" s="1">
        <f t="shared" si="16"/>
        <v>44.834964902132754</v>
      </c>
    </row>
    <row r="124" spans="1:13" x14ac:dyDescent="0.25">
      <c r="A124" s="1">
        <v>123</v>
      </c>
      <c r="B124" s="1" t="s">
        <v>50</v>
      </c>
      <c r="C124" s="1" t="s">
        <v>10</v>
      </c>
      <c r="D124" s="1">
        <v>19850505</v>
      </c>
      <c r="E124" s="15">
        <v>44.82</v>
      </c>
      <c r="F124" s="15">
        <v>6.6989999999999998</v>
      </c>
      <c r="G124" s="16">
        <v>0.14899999999999999</v>
      </c>
      <c r="H124" s="17">
        <f t="shared" si="12"/>
        <v>149</v>
      </c>
      <c r="I124" s="1">
        <f t="shared" si="17"/>
        <v>144.90631338084933</v>
      </c>
      <c r="J124" s="1">
        <f t="shared" si="13"/>
        <v>4.0936866191506738</v>
      </c>
      <c r="K124" s="1">
        <f t="shared" si="14"/>
        <v>561.1421634390432</v>
      </c>
      <c r="L124" s="1">
        <f t="shared" si="15"/>
        <v>576.99475200000006</v>
      </c>
      <c r="M124" s="1">
        <f t="shared" si="16"/>
        <v>15.85258856095686</v>
      </c>
    </row>
    <row r="125" spans="1:13" x14ac:dyDescent="0.25">
      <c r="A125" s="1">
        <v>124</v>
      </c>
      <c r="B125" s="1" t="s">
        <v>50</v>
      </c>
      <c r="C125" s="1" t="s">
        <v>10</v>
      </c>
      <c r="D125" s="1">
        <v>19850712</v>
      </c>
      <c r="E125" s="15">
        <v>18.46</v>
      </c>
      <c r="F125" s="15">
        <v>0.998</v>
      </c>
      <c r="G125" s="16">
        <v>5.3999999999999999E-2</v>
      </c>
      <c r="H125" s="17">
        <f t="shared" si="12"/>
        <v>54</v>
      </c>
      <c r="I125" s="1">
        <f t="shared" si="17"/>
        <v>72.518012047284145</v>
      </c>
      <c r="J125" s="1">
        <f t="shared" si="13"/>
        <v>18.518012047284145</v>
      </c>
      <c r="K125" s="1">
        <f t="shared" si="14"/>
        <v>115.66216820674359</v>
      </c>
      <c r="L125" s="1">
        <f t="shared" si="15"/>
        <v>86.126976000000013</v>
      </c>
      <c r="M125" s="1">
        <f t="shared" si="16"/>
        <v>29.535192206743574</v>
      </c>
    </row>
    <row r="126" spans="1:13" x14ac:dyDescent="0.25">
      <c r="A126" s="1">
        <v>125</v>
      </c>
      <c r="B126" s="1" t="s">
        <v>50</v>
      </c>
      <c r="C126" s="1" t="s">
        <v>10</v>
      </c>
      <c r="D126" s="1">
        <v>19851005</v>
      </c>
      <c r="E126" s="15">
        <v>52.16</v>
      </c>
      <c r="F126" s="15">
        <v>16.84</v>
      </c>
      <c r="G126" s="16">
        <v>0.32300000000000001</v>
      </c>
      <c r="H126" s="17">
        <f t="shared" si="12"/>
        <v>323</v>
      </c>
      <c r="I126" s="1">
        <f t="shared" si="17"/>
        <v>163.11313078770291</v>
      </c>
      <c r="J126" s="1">
        <f t="shared" si="13"/>
        <v>159.88686921229709</v>
      </c>
      <c r="K126" s="1">
        <f t="shared" si="14"/>
        <v>735.08954992300085</v>
      </c>
      <c r="L126" s="1">
        <f t="shared" si="15"/>
        <v>1455.6395520000001</v>
      </c>
      <c r="M126" s="1">
        <f t="shared" si="16"/>
        <v>720.55000207699925</v>
      </c>
    </row>
    <row r="127" spans="1:13" x14ac:dyDescent="0.25">
      <c r="A127" s="1">
        <v>126</v>
      </c>
      <c r="B127" s="1" t="s">
        <v>50</v>
      </c>
      <c r="C127" s="1" t="s">
        <v>10</v>
      </c>
      <c r="D127" s="1">
        <v>19860324</v>
      </c>
      <c r="E127" s="15">
        <v>22.13</v>
      </c>
      <c r="F127" s="15">
        <v>2.25</v>
      </c>
      <c r="G127" s="16">
        <v>0.10199999999999999</v>
      </c>
      <c r="H127" s="17">
        <f t="shared" si="12"/>
        <v>102</v>
      </c>
      <c r="I127" s="1">
        <f t="shared" si="17"/>
        <v>83.54148089557242</v>
      </c>
      <c r="J127" s="1">
        <f t="shared" si="13"/>
        <v>18.45851910442758</v>
      </c>
      <c r="K127" s="1">
        <f t="shared" si="14"/>
        <v>159.73398479972315</v>
      </c>
      <c r="L127" s="1">
        <f t="shared" si="15"/>
        <v>195.027264</v>
      </c>
      <c r="M127" s="1">
        <f t="shared" si="16"/>
        <v>35.293279200276856</v>
      </c>
    </row>
    <row r="128" spans="1:13" x14ac:dyDescent="0.25">
      <c r="A128" s="1">
        <v>127</v>
      </c>
      <c r="B128" s="1" t="s">
        <v>50</v>
      </c>
      <c r="C128" s="1" t="s">
        <v>10</v>
      </c>
      <c r="D128" s="1">
        <v>19860610</v>
      </c>
      <c r="E128" s="15">
        <v>45.79</v>
      </c>
      <c r="F128" s="15">
        <v>13.879</v>
      </c>
      <c r="G128" s="16">
        <v>0.30299999999999999</v>
      </c>
      <c r="H128" s="17">
        <f t="shared" si="12"/>
        <v>303</v>
      </c>
      <c r="I128" s="1">
        <f t="shared" si="17"/>
        <v>147.3479453326847</v>
      </c>
      <c r="J128" s="1">
        <f t="shared" si="13"/>
        <v>155.6520546673153</v>
      </c>
      <c r="K128" s="1">
        <f t="shared" si="14"/>
        <v>582.9461928101058</v>
      </c>
      <c r="L128" s="1">
        <f t="shared" si="15"/>
        <v>1198.745568</v>
      </c>
      <c r="M128" s="1">
        <f t="shared" si="16"/>
        <v>615.79937518989425</v>
      </c>
    </row>
    <row r="129" spans="1:13" x14ac:dyDescent="0.25">
      <c r="A129" s="1">
        <v>128</v>
      </c>
      <c r="B129" s="1" t="s">
        <v>50</v>
      </c>
      <c r="C129" s="1" t="s">
        <v>10</v>
      </c>
      <c r="D129" s="1">
        <v>19861130</v>
      </c>
      <c r="E129" s="15">
        <v>43.05</v>
      </c>
      <c r="F129" s="15">
        <v>2.496</v>
      </c>
      <c r="G129" s="16">
        <v>5.8000000000000003E-2</v>
      </c>
      <c r="H129" s="17">
        <f t="shared" si="12"/>
        <v>58</v>
      </c>
      <c r="I129" s="1">
        <f t="shared" si="17"/>
        <v>140.4207618157258</v>
      </c>
      <c r="J129" s="1">
        <f t="shared" si="13"/>
        <v>82.420761815725797</v>
      </c>
      <c r="K129" s="1">
        <f t="shared" si="14"/>
        <v>522.29783198882842</v>
      </c>
      <c r="L129" s="1">
        <f t="shared" si="15"/>
        <v>215.73216000000002</v>
      </c>
      <c r="M129" s="1">
        <f t="shared" si="16"/>
        <v>306.5656719888284</v>
      </c>
    </row>
    <row r="130" spans="1:13" x14ac:dyDescent="0.25">
      <c r="A130" s="1">
        <v>129</v>
      </c>
      <c r="B130" s="1" t="s">
        <v>50</v>
      </c>
      <c r="C130" s="1" t="s">
        <v>10</v>
      </c>
      <c r="D130" s="1">
        <v>19870206</v>
      </c>
      <c r="E130" s="15">
        <v>21.75</v>
      </c>
      <c r="F130" s="15">
        <v>1.18</v>
      </c>
      <c r="G130" s="16">
        <v>5.3999999999999999E-2</v>
      </c>
      <c r="H130" s="17">
        <f t="shared" si="12"/>
        <v>54</v>
      </c>
      <c r="I130" s="1">
        <f t="shared" si="17"/>
        <v>82.419861726968819</v>
      </c>
      <c r="J130" s="1">
        <f t="shared" si="13"/>
        <v>28.419861726968819</v>
      </c>
      <c r="K130" s="1">
        <f t="shared" si="14"/>
        <v>154.8834041573198</v>
      </c>
      <c r="L130" s="1">
        <f t="shared" si="15"/>
        <v>101.47680000000001</v>
      </c>
      <c r="M130" s="1">
        <f t="shared" si="16"/>
        <v>53.406604157319791</v>
      </c>
    </row>
    <row r="131" spans="1:13" x14ac:dyDescent="0.25">
      <c r="A131" s="1">
        <v>130</v>
      </c>
      <c r="B131" s="1" t="s">
        <v>50</v>
      </c>
      <c r="C131" s="1" t="s">
        <v>10</v>
      </c>
      <c r="D131" s="1">
        <v>19870401</v>
      </c>
      <c r="E131" s="15">
        <v>25.48</v>
      </c>
      <c r="F131" s="15">
        <v>2.6139999999999999</v>
      </c>
      <c r="G131" s="16">
        <v>0.10299999999999999</v>
      </c>
      <c r="H131" s="17">
        <f t="shared" si="12"/>
        <v>103</v>
      </c>
      <c r="I131" s="1">
        <f t="shared" si="17"/>
        <v>93.255983002180443</v>
      </c>
      <c r="J131" s="1">
        <f t="shared" si="13"/>
        <v>9.744016997819557</v>
      </c>
      <c r="K131" s="1">
        <f t="shared" si="14"/>
        <v>205.30043541177619</v>
      </c>
      <c r="L131" s="1">
        <f t="shared" si="15"/>
        <v>226.75161600000001</v>
      </c>
      <c r="M131" s="1">
        <f t="shared" si="16"/>
        <v>21.451180588223821</v>
      </c>
    </row>
    <row r="132" spans="1:13" x14ac:dyDescent="0.25">
      <c r="A132" s="1">
        <v>131</v>
      </c>
      <c r="B132" s="1" t="s">
        <v>50</v>
      </c>
      <c r="C132" s="1" t="s">
        <v>10</v>
      </c>
      <c r="D132" s="1">
        <v>19870520</v>
      </c>
      <c r="E132" s="15">
        <v>59.84</v>
      </c>
      <c r="F132" s="15">
        <v>17.106000000000002</v>
      </c>
      <c r="G132" s="16">
        <v>0.28599999999999998</v>
      </c>
      <c r="H132" s="17">
        <f t="shared" si="12"/>
        <v>286</v>
      </c>
      <c r="I132" s="1">
        <f t="shared" si="17"/>
        <v>181.56950387448245</v>
      </c>
      <c r="J132" s="1">
        <f t="shared" si="13"/>
        <v>104.43049612551755</v>
      </c>
      <c r="K132" s="1">
        <f t="shared" si="14"/>
        <v>938.74629126375623</v>
      </c>
      <c r="L132" s="1">
        <f t="shared" si="15"/>
        <v>1478.6703360000001</v>
      </c>
      <c r="M132" s="1">
        <f t="shared" si="16"/>
        <v>539.9240447362439</v>
      </c>
    </row>
    <row r="133" spans="1:13" x14ac:dyDescent="0.25">
      <c r="A133" s="1">
        <v>132</v>
      </c>
      <c r="B133" s="1" t="s">
        <v>50</v>
      </c>
      <c r="C133" s="1" t="s">
        <v>10</v>
      </c>
      <c r="D133" s="1">
        <v>19870903</v>
      </c>
      <c r="E133" s="15">
        <v>68.17</v>
      </c>
      <c r="F133" s="15">
        <v>37.481000000000002</v>
      </c>
      <c r="G133" s="16">
        <v>0.55000000000000004</v>
      </c>
      <c r="H133" s="17">
        <f t="shared" si="12"/>
        <v>550</v>
      </c>
      <c r="I133" s="1">
        <f t="shared" si="17"/>
        <v>201.00871197762146</v>
      </c>
      <c r="J133" s="1">
        <f t="shared" si="13"/>
        <v>348.99128802237851</v>
      </c>
      <c r="K133" s="1">
        <f t="shared" si="14"/>
        <v>1183.9188005724491</v>
      </c>
      <c r="L133" s="1">
        <f t="shared" si="15"/>
        <v>3239.4384000000005</v>
      </c>
      <c r="M133" s="1">
        <f t="shared" si="16"/>
        <v>2055.5195994275514</v>
      </c>
    </row>
    <row r="134" spans="1:13" x14ac:dyDescent="0.25">
      <c r="A134" s="1">
        <v>133</v>
      </c>
      <c r="B134" s="1" t="s">
        <v>50</v>
      </c>
      <c r="C134" s="1" t="s">
        <v>10</v>
      </c>
      <c r="D134" s="1">
        <v>19871019</v>
      </c>
      <c r="E134" s="15">
        <v>51.44</v>
      </c>
      <c r="F134" s="15">
        <v>10.625</v>
      </c>
      <c r="G134" s="16">
        <v>0.20699999999999999</v>
      </c>
      <c r="H134" s="17">
        <f t="shared" si="12"/>
        <v>207</v>
      </c>
      <c r="I134" s="1">
        <f t="shared" si="17"/>
        <v>161.35333387146184</v>
      </c>
      <c r="J134" s="1">
        <f t="shared" si="13"/>
        <v>45.646666128538158</v>
      </c>
      <c r="K134" s="1">
        <f t="shared" si="14"/>
        <v>717.12133871166691</v>
      </c>
      <c r="L134" s="1">
        <f t="shared" si="15"/>
        <v>919.99411200000009</v>
      </c>
      <c r="M134" s="1">
        <f t="shared" si="16"/>
        <v>202.87277328833318</v>
      </c>
    </row>
    <row r="135" spans="1:13" x14ac:dyDescent="0.25">
      <c r="A135" s="1">
        <v>134</v>
      </c>
      <c r="B135" s="1" t="s">
        <v>50</v>
      </c>
      <c r="C135" s="1" t="s">
        <v>10</v>
      </c>
      <c r="D135" s="1">
        <v>19880820</v>
      </c>
      <c r="E135" s="15">
        <v>159.1</v>
      </c>
      <c r="F135" s="15">
        <v>88.45</v>
      </c>
      <c r="G135" s="16">
        <v>0.55600000000000005</v>
      </c>
      <c r="H135" s="17">
        <f t="shared" si="12"/>
        <v>556</v>
      </c>
      <c r="I135" s="1">
        <f t="shared" si="17"/>
        <v>389.45930299747698</v>
      </c>
      <c r="J135" s="1">
        <f t="shared" si="13"/>
        <v>166.54069700252302</v>
      </c>
      <c r="K135" s="1">
        <f t="shared" si="14"/>
        <v>5353.6010492360374</v>
      </c>
      <c r="L135" s="1">
        <f t="shared" si="15"/>
        <v>7642.9094400000004</v>
      </c>
      <c r="M135" s="1">
        <f t="shared" si="16"/>
        <v>2289.308390763963</v>
      </c>
    </row>
    <row r="136" spans="1:13" x14ac:dyDescent="0.25">
      <c r="A136" s="1">
        <v>135</v>
      </c>
      <c r="B136" s="1" t="s">
        <v>50</v>
      </c>
      <c r="C136" s="1" t="s">
        <v>10</v>
      </c>
      <c r="D136" s="1">
        <v>19881115</v>
      </c>
      <c r="E136" s="15">
        <v>96.5</v>
      </c>
      <c r="F136" s="15">
        <v>24.65</v>
      </c>
      <c r="G136" s="16">
        <v>0.25600000000000001</v>
      </c>
      <c r="H136" s="17">
        <f t="shared" si="12"/>
        <v>256</v>
      </c>
      <c r="I136" s="1">
        <f t="shared" si="17"/>
        <v>263.63543890755597</v>
      </c>
      <c r="J136" s="1">
        <f t="shared" si="13"/>
        <v>7.6354389075559652</v>
      </c>
      <c r="K136" s="1">
        <f t="shared" si="14"/>
        <v>2198.0868354356389</v>
      </c>
      <c r="L136" s="1">
        <f t="shared" si="15"/>
        <v>2134.4256</v>
      </c>
      <c r="M136" s="1">
        <f t="shared" si="16"/>
        <v>63.661235435638901</v>
      </c>
    </row>
    <row r="137" spans="1:13" x14ac:dyDescent="0.25">
      <c r="A137" s="1">
        <v>136</v>
      </c>
      <c r="B137" s="1" t="s">
        <v>50</v>
      </c>
      <c r="C137" s="1" t="s">
        <v>10</v>
      </c>
      <c r="D137" s="1">
        <v>19890514</v>
      </c>
      <c r="E137" s="15">
        <v>109.53</v>
      </c>
      <c r="F137" s="15">
        <v>37.4</v>
      </c>
      <c r="G137" s="16">
        <v>0.34100000000000003</v>
      </c>
      <c r="H137" s="17">
        <f t="shared" si="12"/>
        <v>341</v>
      </c>
      <c r="I137" s="1">
        <f t="shared" si="17"/>
        <v>291.0249985177698</v>
      </c>
      <c r="J137" s="1">
        <f t="shared" si="13"/>
        <v>49.975001482230198</v>
      </c>
      <c r="K137" s="1">
        <f t="shared" si="14"/>
        <v>2754.0836427730746</v>
      </c>
      <c r="L137" s="1">
        <f t="shared" si="15"/>
        <v>3227.0166720000002</v>
      </c>
      <c r="M137" s="1">
        <f t="shared" si="16"/>
        <v>472.93302922692556</v>
      </c>
    </row>
    <row r="138" spans="1:13" x14ac:dyDescent="0.25">
      <c r="A138" s="1">
        <v>137</v>
      </c>
      <c r="B138" s="1" t="s">
        <v>50</v>
      </c>
      <c r="C138" s="1" t="s">
        <v>10</v>
      </c>
      <c r="D138" s="1">
        <v>19891220</v>
      </c>
      <c r="E138" s="15">
        <v>37.200000000000003</v>
      </c>
      <c r="F138" s="15">
        <v>10.199999999999999</v>
      </c>
      <c r="G138" s="16">
        <v>0.27400000000000002</v>
      </c>
      <c r="H138" s="17">
        <f t="shared" si="12"/>
        <v>274</v>
      </c>
      <c r="I138" s="1">
        <f t="shared" si="17"/>
        <v>125.29403176054898</v>
      </c>
      <c r="J138" s="1">
        <f t="shared" si="13"/>
        <v>148.70596823945101</v>
      </c>
      <c r="K138" s="1">
        <f t="shared" si="14"/>
        <v>402.70504160094526</v>
      </c>
      <c r="L138" s="1">
        <f t="shared" si="15"/>
        <v>880.6579200000001</v>
      </c>
      <c r="M138" s="1">
        <f t="shared" si="16"/>
        <v>477.95287839905484</v>
      </c>
    </row>
    <row r="139" spans="1:13" x14ac:dyDescent="0.25">
      <c r="A139" s="1">
        <v>138</v>
      </c>
      <c r="B139" s="1" t="s">
        <v>50</v>
      </c>
      <c r="C139" s="1" t="s">
        <v>10</v>
      </c>
      <c r="D139" s="1">
        <v>19900303</v>
      </c>
      <c r="E139" s="15">
        <v>20.8</v>
      </c>
      <c r="F139" s="15">
        <v>1.196</v>
      </c>
      <c r="G139" s="16">
        <v>5.7000000000000002E-2</v>
      </c>
      <c r="H139" s="17">
        <f t="shared" si="12"/>
        <v>57</v>
      </c>
      <c r="I139" s="1">
        <f t="shared" si="17"/>
        <v>79.596743618004623</v>
      </c>
      <c r="J139" s="1">
        <f t="shared" si="13"/>
        <v>22.596743618004623</v>
      </c>
      <c r="K139" s="1">
        <f t="shared" si="14"/>
        <v>143.04489989078849</v>
      </c>
      <c r="L139" s="1">
        <f t="shared" si="15"/>
        <v>102.43584000000001</v>
      </c>
      <c r="M139" s="1">
        <f t="shared" si="16"/>
        <v>40.609059890788473</v>
      </c>
    </row>
    <row r="140" spans="1:13" x14ac:dyDescent="0.25">
      <c r="A140" s="1">
        <v>139</v>
      </c>
      <c r="B140" s="1" t="s">
        <v>50</v>
      </c>
      <c r="C140" s="1" t="s">
        <v>10</v>
      </c>
      <c r="D140" s="1">
        <v>19900815</v>
      </c>
      <c r="E140" s="15">
        <v>27.2</v>
      </c>
      <c r="F140" s="15">
        <v>2.0739999999999998</v>
      </c>
      <c r="G140" s="16">
        <v>7.5999999999999998E-2</v>
      </c>
      <c r="H140" s="17">
        <f t="shared" si="12"/>
        <v>76</v>
      </c>
      <c r="I140" s="1">
        <f t="shared" si="17"/>
        <v>98.133264605074302</v>
      </c>
      <c r="J140" s="1">
        <f t="shared" si="13"/>
        <v>22.133264605074302</v>
      </c>
      <c r="K140" s="1">
        <f t="shared" si="14"/>
        <v>230.62102248309304</v>
      </c>
      <c r="L140" s="1">
        <f t="shared" si="15"/>
        <v>178.60608000000002</v>
      </c>
      <c r="M140" s="1">
        <f t="shared" si="16"/>
        <v>52.014942483093023</v>
      </c>
    </row>
    <row r="141" spans="1:13" x14ac:dyDescent="0.25">
      <c r="A141" s="1">
        <v>140</v>
      </c>
      <c r="B141" s="1" t="s">
        <v>50</v>
      </c>
      <c r="C141" s="1" t="s">
        <v>10</v>
      </c>
      <c r="D141" s="1">
        <v>19901021</v>
      </c>
      <c r="E141" s="15">
        <v>120.6</v>
      </c>
      <c r="F141" s="15">
        <v>14.53</v>
      </c>
      <c r="G141" s="16">
        <v>0.121</v>
      </c>
      <c r="H141" s="17">
        <f t="shared" si="12"/>
        <v>121</v>
      </c>
      <c r="I141" s="1">
        <f t="shared" si="17"/>
        <v>313.73438030803004</v>
      </c>
      <c r="J141" s="1">
        <f t="shared" si="13"/>
        <v>192.73438030803004</v>
      </c>
      <c r="K141" s="1">
        <f t="shared" si="14"/>
        <v>3269.0620453088236</v>
      </c>
      <c r="L141" s="1">
        <f t="shared" si="15"/>
        <v>1260.8006399999999</v>
      </c>
      <c r="M141" s="1">
        <f t="shared" si="16"/>
        <v>2008.2614053088237</v>
      </c>
    </row>
    <row r="142" spans="1:13" x14ac:dyDescent="0.25">
      <c r="A142" s="1">
        <v>141</v>
      </c>
      <c r="B142" s="1" t="s">
        <v>50</v>
      </c>
      <c r="C142" s="1" t="s">
        <v>10</v>
      </c>
      <c r="D142" s="1">
        <v>19901208</v>
      </c>
      <c r="E142" s="15">
        <v>86.5</v>
      </c>
      <c r="F142" s="15">
        <v>26.02</v>
      </c>
      <c r="G142" s="16">
        <v>0.30099999999999999</v>
      </c>
      <c r="H142" s="17">
        <f t="shared" si="12"/>
        <v>301</v>
      </c>
      <c r="I142" s="1">
        <f t="shared" si="17"/>
        <v>242.06168067495085</v>
      </c>
      <c r="J142" s="1">
        <f t="shared" si="13"/>
        <v>58.93831932504915</v>
      </c>
      <c r="K142" s="1">
        <f t="shared" si="14"/>
        <v>1809.0721766923127</v>
      </c>
      <c r="L142" s="1">
        <f t="shared" si="15"/>
        <v>2249.5536000000002</v>
      </c>
      <c r="M142" s="1">
        <f t="shared" si="16"/>
        <v>440.48142330768746</v>
      </c>
    </row>
    <row r="143" spans="1:13" x14ac:dyDescent="0.25">
      <c r="A143" s="1">
        <v>142</v>
      </c>
      <c r="B143" s="1" t="s">
        <v>50</v>
      </c>
      <c r="C143" s="1" t="s">
        <v>10</v>
      </c>
      <c r="D143" s="1">
        <v>19910505</v>
      </c>
      <c r="E143" s="15">
        <v>210.3</v>
      </c>
      <c r="F143" s="15">
        <v>119.42</v>
      </c>
      <c r="G143" s="16">
        <v>0.52800000000000002</v>
      </c>
      <c r="H143" s="17">
        <f t="shared" ref="H143:H206" si="18">G143*1000</f>
        <v>528</v>
      </c>
      <c r="I143" s="1">
        <f t="shared" si="17"/>
        <v>484.19738818745498</v>
      </c>
      <c r="J143" s="1">
        <f t="shared" ref="J143:J206" si="19">+ABS(H143-I143)</f>
        <v>43.802611812545024</v>
      </c>
      <c r="K143" s="1">
        <f t="shared" ref="K143:K206" si="20">0.0864*I143*E143</f>
        <v>8797.8278075750022</v>
      </c>
      <c r="L143" s="1">
        <f t="shared" ref="L143:L206" si="21">0.0864*H143*E143</f>
        <v>9593.7177599999995</v>
      </c>
      <c r="M143" s="1">
        <f t="shared" ref="M143:M206" si="22">ABS(L143-K143)</f>
        <v>795.88995242499732</v>
      </c>
    </row>
    <row r="144" spans="1:13" x14ac:dyDescent="0.25">
      <c r="A144" s="1">
        <v>143</v>
      </c>
      <c r="B144" s="1" t="s">
        <v>50</v>
      </c>
      <c r="C144" s="1" t="s">
        <v>10</v>
      </c>
      <c r="D144" s="1">
        <v>19911019</v>
      </c>
      <c r="E144" s="15">
        <v>50.08</v>
      </c>
      <c r="F144" s="15">
        <v>5.72</v>
      </c>
      <c r="G144" s="16">
        <v>0.114</v>
      </c>
      <c r="H144" s="17">
        <f t="shared" si="18"/>
        <v>114</v>
      </c>
      <c r="I144" s="1">
        <f t="shared" ref="I144:I207" si="23">$O$2*E144^$O$3</f>
        <v>158.01441569706157</v>
      </c>
      <c r="J144" s="1">
        <f t="shared" si="19"/>
        <v>44.014415697061565</v>
      </c>
      <c r="K144" s="1">
        <f t="shared" si="20"/>
        <v>683.71447145260402</v>
      </c>
      <c r="L144" s="1">
        <f t="shared" si="21"/>
        <v>493.267968</v>
      </c>
      <c r="M144" s="1">
        <f t="shared" si="22"/>
        <v>190.44650345260402</v>
      </c>
    </row>
    <row r="145" spans="1:13" x14ac:dyDescent="0.25">
      <c r="A145" s="1">
        <v>144</v>
      </c>
      <c r="B145" s="1" t="s">
        <v>50</v>
      </c>
      <c r="C145" s="1" t="s">
        <v>10</v>
      </c>
      <c r="D145" s="1">
        <v>19920828</v>
      </c>
      <c r="E145" s="15">
        <v>179.66</v>
      </c>
      <c r="F145" s="15">
        <v>0.61699999999999999</v>
      </c>
      <c r="G145" s="16">
        <v>0.34300000000000003</v>
      </c>
      <c r="H145" s="17">
        <f t="shared" si="18"/>
        <v>343</v>
      </c>
      <c r="I145" s="1">
        <f t="shared" si="23"/>
        <v>428.20579756972876</v>
      </c>
      <c r="J145" s="1">
        <f t="shared" si="19"/>
        <v>85.205797569728759</v>
      </c>
      <c r="K145" s="1">
        <f t="shared" si="20"/>
        <v>6646.8775902950138</v>
      </c>
      <c r="L145" s="1">
        <f t="shared" si="21"/>
        <v>5324.2600320000001</v>
      </c>
      <c r="M145" s="1">
        <f t="shared" si="22"/>
        <v>1322.6175582950136</v>
      </c>
    </row>
    <row r="146" spans="1:13" x14ac:dyDescent="0.25">
      <c r="A146" s="1">
        <v>145</v>
      </c>
      <c r="B146" s="1" t="s">
        <v>50</v>
      </c>
      <c r="C146" s="1" t="s">
        <v>10</v>
      </c>
      <c r="D146" s="1">
        <v>19921027</v>
      </c>
      <c r="E146" s="15">
        <v>187.06</v>
      </c>
      <c r="F146" s="15">
        <v>39.116999999999997</v>
      </c>
      <c r="G146" s="16">
        <v>0.20899999999999999</v>
      </c>
      <c r="H146" s="17">
        <f t="shared" si="18"/>
        <v>209</v>
      </c>
      <c r="I146" s="1">
        <f t="shared" si="23"/>
        <v>441.90874081644637</v>
      </c>
      <c r="J146" s="1">
        <f t="shared" si="19"/>
        <v>232.90874081644637</v>
      </c>
      <c r="K146" s="1">
        <f t="shared" si="20"/>
        <v>7142.1219985355528</v>
      </c>
      <c r="L146" s="1">
        <f t="shared" si="21"/>
        <v>3377.854656</v>
      </c>
      <c r="M146" s="1">
        <f t="shared" si="22"/>
        <v>3764.2673425355529</v>
      </c>
    </row>
    <row r="147" spans="1:13" x14ac:dyDescent="0.25">
      <c r="A147" s="1">
        <v>146</v>
      </c>
      <c r="B147" s="1" t="s">
        <v>50</v>
      </c>
      <c r="C147" s="1" t="s">
        <v>10</v>
      </c>
      <c r="D147" s="1">
        <v>19921201</v>
      </c>
      <c r="E147" s="15">
        <v>45.82</v>
      </c>
      <c r="F147" s="15">
        <v>3.4990000000000001</v>
      </c>
      <c r="G147" s="16">
        <v>7.5999999999999998E-2</v>
      </c>
      <c r="H147" s="17">
        <f t="shared" si="18"/>
        <v>76</v>
      </c>
      <c r="I147" s="1">
        <f t="shared" si="23"/>
        <v>147.42327754495918</v>
      </c>
      <c r="J147" s="1">
        <f t="shared" si="19"/>
        <v>71.423277544959177</v>
      </c>
      <c r="K147" s="1">
        <f t="shared" si="20"/>
        <v>583.62634746230651</v>
      </c>
      <c r="L147" s="1">
        <f t="shared" si="21"/>
        <v>300.87244800000002</v>
      </c>
      <c r="M147" s="1">
        <f t="shared" si="22"/>
        <v>282.75389946230649</v>
      </c>
    </row>
    <row r="148" spans="1:13" x14ac:dyDescent="0.25">
      <c r="A148" s="1">
        <v>147</v>
      </c>
      <c r="B148" s="1" t="s">
        <v>50</v>
      </c>
      <c r="C148" s="1" t="s">
        <v>10</v>
      </c>
      <c r="D148" s="1">
        <v>19930319</v>
      </c>
      <c r="E148" s="15">
        <v>25.19</v>
      </c>
      <c r="F148" s="15">
        <v>2.597</v>
      </c>
      <c r="G148" s="16">
        <v>0.10299999999999999</v>
      </c>
      <c r="H148" s="17">
        <f t="shared" si="18"/>
        <v>103</v>
      </c>
      <c r="I148" s="1">
        <f t="shared" si="23"/>
        <v>92.42663375232641</v>
      </c>
      <c r="J148" s="1">
        <f t="shared" si="19"/>
        <v>10.57336624767359</v>
      </c>
      <c r="K148" s="1">
        <f t="shared" si="20"/>
        <v>201.15880452470324</v>
      </c>
      <c r="L148" s="1">
        <f t="shared" si="21"/>
        <v>224.17084800000003</v>
      </c>
      <c r="M148" s="1">
        <f t="shared" si="22"/>
        <v>23.012043475296792</v>
      </c>
    </row>
    <row r="149" spans="1:13" x14ac:dyDescent="0.25">
      <c r="A149" s="1">
        <v>148</v>
      </c>
      <c r="B149" s="1" t="s">
        <v>50</v>
      </c>
      <c r="C149" s="1" t="s">
        <v>10</v>
      </c>
      <c r="D149" s="1">
        <v>19930501</v>
      </c>
      <c r="E149" s="15">
        <v>95.9</v>
      </c>
      <c r="F149" s="15">
        <v>15.9</v>
      </c>
      <c r="G149" s="16">
        <v>0.16600000000000001</v>
      </c>
      <c r="H149" s="17">
        <f t="shared" si="18"/>
        <v>166</v>
      </c>
      <c r="I149" s="1">
        <f t="shared" si="23"/>
        <v>262.35534412376808</v>
      </c>
      <c r="J149" s="1">
        <f t="shared" si="19"/>
        <v>96.355344123768077</v>
      </c>
      <c r="K149" s="1">
        <f t="shared" si="20"/>
        <v>2173.8134161269527</v>
      </c>
      <c r="L149" s="1">
        <f t="shared" si="21"/>
        <v>1375.4361600000002</v>
      </c>
      <c r="M149" s="1">
        <f t="shared" si="22"/>
        <v>798.37725612695249</v>
      </c>
    </row>
    <row r="150" spans="1:13" x14ac:dyDescent="0.25">
      <c r="A150" s="1">
        <v>149</v>
      </c>
      <c r="B150" s="1" t="s">
        <v>50</v>
      </c>
      <c r="C150" s="1" t="s">
        <v>10</v>
      </c>
      <c r="D150" s="1">
        <v>19930819</v>
      </c>
      <c r="E150" s="15">
        <v>24.8</v>
      </c>
      <c r="F150" s="15">
        <v>2.2959999999999998</v>
      </c>
      <c r="G150" s="16">
        <v>9.2999999999999999E-2</v>
      </c>
      <c r="H150" s="17">
        <f t="shared" si="18"/>
        <v>93</v>
      </c>
      <c r="I150" s="1">
        <f t="shared" si="23"/>
        <v>91.307986469783941</v>
      </c>
      <c r="J150" s="1">
        <f t="shared" si="19"/>
        <v>1.6920135302160588</v>
      </c>
      <c r="K150" s="1">
        <f t="shared" si="20"/>
        <v>195.64744876853547</v>
      </c>
      <c r="L150" s="1">
        <f t="shared" si="21"/>
        <v>199.27296000000001</v>
      </c>
      <c r="M150" s="1">
        <f t="shared" si="22"/>
        <v>3.625511231464543</v>
      </c>
    </row>
    <row r="151" spans="1:13" x14ac:dyDescent="0.25">
      <c r="A151" s="1">
        <v>150</v>
      </c>
      <c r="B151" s="1" t="s">
        <v>50</v>
      </c>
      <c r="C151" s="1" t="s">
        <v>10</v>
      </c>
      <c r="D151" s="1">
        <v>19931123</v>
      </c>
      <c r="E151" s="15">
        <v>58.22</v>
      </c>
      <c r="F151" s="15">
        <v>20.039000000000001</v>
      </c>
      <c r="G151" s="16">
        <v>0.34399999999999997</v>
      </c>
      <c r="H151" s="17">
        <f t="shared" si="18"/>
        <v>344</v>
      </c>
      <c r="I151" s="1">
        <f t="shared" si="23"/>
        <v>177.72192956287736</v>
      </c>
      <c r="J151" s="1">
        <f t="shared" si="19"/>
        <v>166.27807043712264</v>
      </c>
      <c r="K151" s="1">
        <f t="shared" si="20"/>
        <v>893.97827186262225</v>
      </c>
      <c r="L151" s="1">
        <f t="shared" si="21"/>
        <v>1730.391552</v>
      </c>
      <c r="M151" s="1">
        <f t="shared" si="22"/>
        <v>836.4132801373778</v>
      </c>
    </row>
    <row r="152" spans="1:13" x14ac:dyDescent="0.25">
      <c r="A152" s="1">
        <v>151</v>
      </c>
      <c r="B152" s="1" t="s">
        <v>50</v>
      </c>
      <c r="C152" s="1" t="s">
        <v>10</v>
      </c>
      <c r="D152" s="1">
        <v>19940501</v>
      </c>
      <c r="E152" s="15">
        <v>162.63999999999999</v>
      </c>
      <c r="F152" s="15">
        <v>40.130000000000003</v>
      </c>
      <c r="G152" s="16">
        <v>0.247</v>
      </c>
      <c r="H152" s="17">
        <f t="shared" si="18"/>
        <v>247</v>
      </c>
      <c r="I152" s="1">
        <f t="shared" si="23"/>
        <v>396.20550933344651</v>
      </c>
      <c r="J152" s="1">
        <f t="shared" si="19"/>
        <v>149.20550933344651</v>
      </c>
      <c r="K152" s="1">
        <f t="shared" si="20"/>
        <v>5567.5178528824863</v>
      </c>
      <c r="L152" s="1">
        <f t="shared" si="21"/>
        <v>3470.8677119999998</v>
      </c>
      <c r="M152" s="1">
        <f t="shared" si="22"/>
        <v>2096.6501408824865</v>
      </c>
    </row>
    <row r="153" spans="1:13" x14ac:dyDescent="0.25">
      <c r="A153" s="1">
        <v>152</v>
      </c>
      <c r="B153" s="1" t="s">
        <v>50</v>
      </c>
      <c r="C153" s="1" t="s">
        <v>10</v>
      </c>
      <c r="D153" s="1">
        <v>19941113</v>
      </c>
      <c r="E153" s="15">
        <v>49.5</v>
      </c>
      <c r="F153" s="15">
        <v>2.7810000000000001</v>
      </c>
      <c r="G153" s="16">
        <v>5.6000000000000001E-2</v>
      </c>
      <c r="H153" s="17">
        <f t="shared" si="18"/>
        <v>56</v>
      </c>
      <c r="I153" s="1">
        <f t="shared" si="23"/>
        <v>156.58442841463761</v>
      </c>
      <c r="J153" s="1">
        <f t="shared" si="19"/>
        <v>100.58442841463761</v>
      </c>
      <c r="K153" s="1">
        <f t="shared" si="20"/>
        <v>669.68028344372215</v>
      </c>
      <c r="L153" s="1">
        <f t="shared" si="21"/>
        <v>239.5008</v>
      </c>
      <c r="M153" s="1">
        <f t="shared" si="22"/>
        <v>430.17948344372212</v>
      </c>
    </row>
    <row r="154" spans="1:13" x14ac:dyDescent="0.25">
      <c r="A154" s="1">
        <v>153</v>
      </c>
      <c r="B154" s="1" t="s">
        <v>50</v>
      </c>
      <c r="C154" s="1" t="s">
        <v>10</v>
      </c>
      <c r="D154" s="1">
        <v>19950504</v>
      </c>
      <c r="E154" s="15">
        <v>85.037000000000006</v>
      </c>
      <c r="F154" s="15">
        <v>13.244999999999999</v>
      </c>
      <c r="G154" s="17">
        <v>0.156</v>
      </c>
      <c r="H154" s="17">
        <f t="shared" si="18"/>
        <v>156</v>
      </c>
      <c r="I154" s="1">
        <f t="shared" si="23"/>
        <v>238.86070124759596</v>
      </c>
      <c r="J154" s="1">
        <f t="shared" si="19"/>
        <v>82.860701247595955</v>
      </c>
      <c r="K154" s="1">
        <f t="shared" si="20"/>
        <v>1754.9565798520932</v>
      </c>
      <c r="L154" s="1">
        <f t="shared" si="21"/>
        <v>1146.1627008</v>
      </c>
      <c r="M154" s="1">
        <f t="shared" si="22"/>
        <v>608.79387905209319</v>
      </c>
    </row>
    <row r="155" spans="1:13" x14ac:dyDescent="0.25">
      <c r="A155" s="1">
        <v>154</v>
      </c>
      <c r="B155" s="1" t="s">
        <v>50</v>
      </c>
      <c r="C155" s="1" t="s">
        <v>10</v>
      </c>
      <c r="D155" s="1">
        <v>19950805</v>
      </c>
      <c r="E155" s="15">
        <v>51.5</v>
      </c>
      <c r="F155" s="15">
        <v>3.82</v>
      </c>
      <c r="G155" s="17">
        <v>7.3999999999999996E-2</v>
      </c>
      <c r="H155" s="17">
        <f t="shared" si="18"/>
        <v>74</v>
      </c>
      <c r="I155" s="1">
        <f t="shared" si="23"/>
        <v>161.50018926330745</v>
      </c>
      <c r="J155" s="1">
        <f t="shared" si="19"/>
        <v>87.500189263307448</v>
      </c>
      <c r="K155" s="1">
        <f t="shared" si="20"/>
        <v>718.61124214601284</v>
      </c>
      <c r="L155" s="1">
        <f t="shared" si="21"/>
        <v>329.2704</v>
      </c>
      <c r="M155" s="1">
        <f t="shared" si="22"/>
        <v>389.34084214601285</v>
      </c>
    </row>
    <row r="156" spans="1:13" x14ac:dyDescent="0.25">
      <c r="A156" s="1">
        <v>155</v>
      </c>
      <c r="B156" s="1" t="s">
        <v>50</v>
      </c>
      <c r="C156" s="1" t="s">
        <v>10</v>
      </c>
      <c r="D156" s="1">
        <v>19951010</v>
      </c>
      <c r="E156" s="15">
        <v>54.064</v>
      </c>
      <c r="F156" s="15">
        <v>4.8120000000000003</v>
      </c>
      <c r="G156" s="17">
        <v>8.8999999999999996E-2</v>
      </c>
      <c r="H156" s="17">
        <f t="shared" si="18"/>
        <v>89</v>
      </c>
      <c r="I156" s="1">
        <f t="shared" si="23"/>
        <v>167.74138069030482</v>
      </c>
      <c r="J156" s="1">
        <f t="shared" si="19"/>
        <v>78.741380690304823</v>
      </c>
      <c r="K156" s="1">
        <f t="shared" si="20"/>
        <v>783.54172848735129</v>
      </c>
      <c r="L156" s="1">
        <f t="shared" si="21"/>
        <v>415.73053440000001</v>
      </c>
      <c r="M156" s="1">
        <f t="shared" si="22"/>
        <v>367.81119408735128</v>
      </c>
    </row>
    <row r="157" spans="1:13" x14ac:dyDescent="0.25">
      <c r="A157" s="1">
        <v>156</v>
      </c>
      <c r="B157" s="1" t="s">
        <v>50</v>
      </c>
      <c r="C157" s="1" t="s">
        <v>10</v>
      </c>
      <c r="D157" s="1">
        <v>19960307</v>
      </c>
      <c r="E157" s="15">
        <v>52.652999999999999</v>
      </c>
      <c r="F157" s="15">
        <v>2.6139999999999999</v>
      </c>
      <c r="G157" s="17">
        <v>0.05</v>
      </c>
      <c r="H157" s="17">
        <f t="shared" si="18"/>
        <v>50</v>
      </c>
      <c r="I157" s="1">
        <f t="shared" si="23"/>
        <v>164.31502516289191</v>
      </c>
      <c r="J157" s="1">
        <f t="shared" si="19"/>
        <v>114.31502516289191</v>
      </c>
      <c r="K157" s="1">
        <f t="shared" si="20"/>
        <v>747.505067319511</v>
      </c>
      <c r="L157" s="1">
        <f t="shared" si="21"/>
        <v>227.46096</v>
      </c>
      <c r="M157" s="1">
        <f t="shared" si="22"/>
        <v>520.044107319511</v>
      </c>
    </row>
    <row r="158" spans="1:13" x14ac:dyDescent="0.25">
      <c r="A158" s="1">
        <v>157</v>
      </c>
      <c r="B158" s="1" t="s">
        <v>50</v>
      </c>
      <c r="C158" s="1" t="s">
        <v>10</v>
      </c>
      <c r="D158" s="1">
        <v>19960810</v>
      </c>
      <c r="E158" s="15">
        <v>68.551000000000002</v>
      </c>
      <c r="F158" s="15">
        <v>17.405999999999999</v>
      </c>
      <c r="G158" s="17">
        <v>0.254</v>
      </c>
      <c r="H158" s="17">
        <f t="shared" si="18"/>
        <v>254</v>
      </c>
      <c r="I158" s="1">
        <f t="shared" si="23"/>
        <v>201.88490104985644</v>
      </c>
      <c r="J158" s="1">
        <f t="shared" si="19"/>
        <v>52.115098950143562</v>
      </c>
      <c r="K158" s="1">
        <f t="shared" si="20"/>
        <v>1195.7251840014565</v>
      </c>
      <c r="L158" s="1">
        <f t="shared" si="21"/>
        <v>1504.3928256000002</v>
      </c>
      <c r="M158" s="1">
        <f t="shared" si="22"/>
        <v>308.6676415985437</v>
      </c>
    </row>
    <row r="159" spans="1:13" x14ac:dyDescent="0.25">
      <c r="A159" s="1">
        <v>158</v>
      </c>
      <c r="B159" s="1" t="s">
        <v>50</v>
      </c>
      <c r="C159" s="1" t="s">
        <v>10</v>
      </c>
      <c r="D159" s="1">
        <v>19961212</v>
      </c>
      <c r="E159" s="15">
        <v>151.023</v>
      </c>
      <c r="F159" s="15">
        <v>66.512</v>
      </c>
      <c r="G159" s="17">
        <v>0.44</v>
      </c>
      <c r="H159" s="17">
        <f t="shared" si="18"/>
        <v>440</v>
      </c>
      <c r="I159" s="1">
        <f t="shared" si="23"/>
        <v>373.94170502109472</v>
      </c>
      <c r="J159" s="1">
        <f t="shared" si="19"/>
        <v>66.05829497890528</v>
      </c>
      <c r="K159" s="1">
        <f t="shared" si="20"/>
        <v>4879.3361573434286</v>
      </c>
      <c r="L159" s="1">
        <f t="shared" si="21"/>
        <v>5741.2903680000009</v>
      </c>
      <c r="M159" s="1">
        <f t="shared" si="22"/>
        <v>861.95421065657229</v>
      </c>
    </row>
    <row r="160" spans="1:13" x14ac:dyDescent="0.25">
      <c r="A160" s="1">
        <v>159</v>
      </c>
      <c r="B160" s="1" t="s">
        <v>50</v>
      </c>
      <c r="C160" s="1" t="s">
        <v>10</v>
      </c>
      <c r="D160" s="1">
        <v>19970907</v>
      </c>
      <c r="E160" s="15">
        <v>18.64</v>
      </c>
      <c r="F160" s="15">
        <v>5.1079999999999997</v>
      </c>
      <c r="G160" s="17">
        <v>0.27400000000000002</v>
      </c>
      <c r="H160" s="17">
        <f t="shared" si="18"/>
        <v>274</v>
      </c>
      <c r="I160" s="1">
        <f t="shared" si="23"/>
        <v>73.069251855226</v>
      </c>
      <c r="J160" s="1">
        <f t="shared" si="19"/>
        <v>200.93074814477399</v>
      </c>
      <c r="K160" s="1">
        <f t="shared" si="20"/>
        <v>117.67773783583407</v>
      </c>
      <c r="L160" s="1">
        <f t="shared" si="21"/>
        <v>441.27590400000003</v>
      </c>
      <c r="M160" s="1">
        <f t="shared" si="22"/>
        <v>323.59816616416595</v>
      </c>
    </row>
    <row r="161" spans="1:13" x14ac:dyDescent="0.25">
      <c r="A161" s="1">
        <v>160</v>
      </c>
      <c r="B161" s="1" t="s">
        <v>50</v>
      </c>
      <c r="C161" s="1" t="s">
        <v>10</v>
      </c>
      <c r="D161" s="1">
        <v>19980418</v>
      </c>
      <c r="E161" s="15">
        <v>101.655</v>
      </c>
      <c r="F161" s="15">
        <v>19.456</v>
      </c>
      <c r="G161" s="17">
        <v>0.191</v>
      </c>
      <c r="H161" s="17">
        <f t="shared" si="18"/>
        <v>191</v>
      </c>
      <c r="I161" s="1">
        <f t="shared" si="23"/>
        <v>274.56295887129517</v>
      </c>
      <c r="J161" s="1">
        <f t="shared" si="19"/>
        <v>83.562958871295166</v>
      </c>
      <c r="K161" s="1">
        <f t="shared" si="20"/>
        <v>2411.4842712629147</v>
      </c>
      <c r="L161" s="1">
        <f t="shared" si="21"/>
        <v>1677.5514720000001</v>
      </c>
      <c r="M161" s="1">
        <f t="shared" si="22"/>
        <v>733.93279926291461</v>
      </c>
    </row>
    <row r="162" spans="1:13" x14ac:dyDescent="0.25">
      <c r="A162" s="1">
        <v>161</v>
      </c>
      <c r="B162" s="1" t="s">
        <v>50</v>
      </c>
      <c r="C162" s="1" t="s">
        <v>10</v>
      </c>
      <c r="D162" s="1">
        <v>19980617</v>
      </c>
      <c r="E162" s="15">
        <v>31.475000000000001</v>
      </c>
      <c r="F162" s="15">
        <v>4.8289999999999997</v>
      </c>
      <c r="G162" s="17">
        <v>0.153</v>
      </c>
      <c r="H162" s="17">
        <f t="shared" si="18"/>
        <v>153</v>
      </c>
      <c r="I162" s="1">
        <f t="shared" si="23"/>
        <v>109.97428235041987</v>
      </c>
      <c r="J162" s="1">
        <f t="shared" si="19"/>
        <v>43.02571764958013</v>
      </c>
      <c r="K162" s="1">
        <f t="shared" si="20"/>
        <v>299.06846239502585</v>
      </c>
      <c r="L162" s="1">
        <f t="shared" si="21"/>
        <v>416.07432000000006</v>
      </c>
      <c r="M162" s="1">
        <f t="shared" si="22"/>
        <v>117.00585760497421</v>
      </c>
    </row>
    <row r="163" spans="1:13" x14ac:dyDescent="0.25">
      <c r="A163" s="1">
        <v>162</v>
      </c>
      <c r="B163" s="1" t="s">
        <v>50</v>
      </c>
      <c r="C163" s="1" t="s">
        <v>10</v>
      </c>
      <c r="D163" s="1">
        <v>19981119</v>
      </c>
      <c r="E163" s="15">
        <v>74.756</v>
      </c>
      <c r="F163" s="15">
        <v>5.2370000000000001</v>
      </c>
      <c r="G163" s="17">
        <v>7.0000000000000007E-2</v>
      </c>
      <c r="H163" s="17">
        <f t="shared" si="18"/>
        <v>70</v>
      </c>
      <c r="I163" s="1">
        <f t="shared" si="23"/>
        <v>216.00910410075639</v>
      </c>
      <c r="J163" s="1">
        <f t="shared" si="19"/>
        <v>146.00910410075639</v>
      </c>
      <c r="K163" s="1">
        <f t="shared" si="20"/>
        <v>1395.1851770438909</v>
      </c>
      <c r="L163" s="1">
        <f t="shared" si="21"/>
        <v>452.12428799999998</v>
      </c>
      <c r="M163" s="1">
        <f t="shared" si="22"/>
        <v>943.06088904389094</v>
      </c>
    </row>
    <row r="164" spans="1:13" x14ac:dyDescent="0.25">
      <c r="A164" s="1">
        <v>163</v>
      </c>
      <c r="B164" s="1" t="s">
        <v>50</v>
      </c>
      <c r="C164" s="1" t="s">
        <v>10</v>
      </c>
      <c r="D164" s="1">
        <v>19990311</v>
      </c>
      <c r="E164" s="15">
        <v>79.844999999999999</v>
      </c>
      <c r="F164" s="15">
        <v>15.24</v>
      </c>
      <c r="G164" s="17">
        <v>0.191</v>
      </c>
      <c r="H164" s="17">
        <f t="shared" si="18"/>
        <v>191</v>
      </c>
      <c r="I164" s="1">
        <f t="shared" si="23"/>
        <v>227.40122445672304</v>
      </c>
      <c r="J164" s="1">
        <f t="shared" si="19"/>
        <v>36.401224456723043</v>
      </c>
      <c r="K164" s="1">
        <f t="shared" si="20"/>
        <v>1568.7519062469453</v>
      </c>
      <c r="L164" s="1">
        <f t="shared" si="21"/>
        <v>1317.6341280000001</v>
      </c>
      <c r="M164" s="1">
        <f t="shared" si="22"/>
        <v>251.11777824694514</v>
      </c>
    </row>
    <row r="165" spans="1:13" x14ac:dyDescent="0.25">
      <c r="A165" s="1">
        <v>164</v>
      </c>
      <c r="B165" s="1" t="s">
        <v>50</v>
      </c>
      <c r="C165" s="1" t="s">
        <v>10</v>
      </c>
      <c r="D165" s="1">
        <v>19990627</v>
      </c>
      <c r="E165" s="15">
        <v>140.89599999999999</v>
      </c>
      <c r="F165" s="15">
        <v>24.625</v>
      </c>
      <c r="G165" s="17">
        <v>0.17499999999999999</v>
      </c>
      <c r="H165" s="17">
        <f t="shared" si="18"/>
        <v>175</v>
      </c>
      <c r="I165" s="1">
        <f t="shared" si="23"/>
        <v>354.22498558104814</v>
      </c>
      <c r="J165" s="1">
        <f t="shared" si="19"/>
        <v>179.22498558104814</v>
      </c>
      <c r="K165" s="1">
        <f t="shared" si="20"/>
        <v>4312.1275403121235</v>
      </c>
      <c r="L165" s="1">
        <f t="shared" si="21"/>
        <v>2130.3475199999998</v>
      </c>
      <c r="M165" s="1">
        <f t="shared" si="22"/>
        <v>2181.7800203121237</v>
      </c>
    </row>
    <row r="166" spans="1:13" x14ac:dyDescent="0.25">
      <c r="A166" s="1">
        <v>165</v>
      </c>
      <c r="B166" s="1" t="s">
        <v>50</v>
      </c>
      <c r="C166" s="1" t="s">
        <v>10</v>
      </c>
      <c r="D166" s="1">
        <v>19990921</v>
      </c>
      <c r="E166" s="15">
        <v>53.948</v>
      </c>
      <c r="F166" s="15">
        <v>12.401999999999999</v>
      </c>
      <c r="G166" s="17">
        <v>0.23</v>
      </c>
      <c r="H166" s="17">
        <f t="shared" si="18"/>
        <v>230</v>
      </c>
      <c r="I166" s="1">
        <f t="shared" si="23"/>
        <v>167.46044321157552</v>
      </c>
      <c r="J166" s="1">
        <f t="shared" si="19"/>
        <v>62.539556788424477</v>
      </c>
      <c r="K166" s="1">
        <f t="shared" si="20"/>
        <v>780.55107756866585</v>
      </c>
      <c r="L166" s="1">
        <f t="shared" si="21"/>
        <v>1072.054656</v>
      </c>
      <c r="M166" s="1">
        <f t="shared" si="22"/>
        <v>291.50357843133418</v>
      </c>
    </row>
    <row r="167" spans="1:13" x14ac:dyDescent="0.25">
      <c r="A167" s="1">
        <v>166</v>
      </c>
      <c r="B167" s="1" t="s">
        <v>50</v>
      </c>
      <c r="C167" s="1" t="s">
        <v>10</v>
      </c>
      <c r="D167" s="1">
        <v>20001205</v>
      </c>
      <c r="E167" s="15">
        <v>63.329000000000001</v>
      </c>
      <c r="F167" s="15">
        <v>16.274000000000001</v>
      </c>
      <c r="G167" s="17">
        <v>0.25700000000000001</v>
      </c>
      <c r="H167" s="17">
        <f t="shared" si="18"/>
        <v>257</v>
      </c>
      <c r="I167" s="1">
        <f t="shared" si="23"/>
        <v>189.77953001823195</v>
      </c>
      <c r="J167" s="1">
        <f t="shared" si="19"/>
        <v>67.220469981768048</v>
      </c>
      <c r="K167" s="1">
        <f t="shared" si="20"/>
        <v>1038.4025348037267</v>
      </c>
      <c r="L167" s="1">
        <f t="shared" si="21"/>
        <v>1406.2077792000002</v>
      </c>
      <c r="M167" s="1">
        <f t="shared" si="22"/>
        <v>367.80524439627357</v>
      </c>
    </row>
    <row r="168" spans="1:13" x14ac:dyDescent="0.25">
      <c r="A168" s="1">
        <v>167</v>
      </c>
      <c r="B168" s="1" t="s">
        <v>50</v>
      </c>
      <c r="C168" s="1" t="s">
        <v>10</v>
      </c>
      <c r="D168" s="1">
        <v>20010920</v>
      </c>
      <c r="E168" s="15">
        <v>69.308000000000007</v>
      </c>
      <c r="F168" s="15">
        <v>17.771000000000001</v>
      </c>
      <c r="G168" s="17">
        <v>0.25600000000000001</v>
      </c>
      <c r="H168" s="17">
        <f t="shared" si="18"/>
        <v>256</v>
      </c>
      <c r="I168" s="1">
        <f t="shared" si="23"/>
        <v>203.62261638075645</v>
      </c>
      <c r="J168" s="1">
        <f t="shared" si="19"/>
        <v>52.377383619243545</v>
      </c>
      <c r="K168" s="1">
        <f t="shared" si="20"/>
        <v>1219.3352319845494</v>
      </c>
      <c r="L168" s="1">
        <f t="shared" si="21"/>
        <v>1532.9820672000003</v>
      </c>
      <c r="M168" s="1">
        <f t="shared" si="22"/>
        <v>313.64683521545089</v>
      </c>
    </row>
    <row r="169" spans="1:13" x14ac:dyDescent="0.25">
      <c r="A169" s="1">
        <v>168</v>
      </c>
      <c r="B169" s="1" t="s">
        <v>50</v>
      </c>
      <c r="C169" s="1" t="s">
        <v>10</v>
      </c>
      <c r="D169" s="1">
        <v>20020421</v>
      </c>
      <c r="E169" s="15">
        <v>366.49400000000003</v>
      </c>
      <c r="F169" s="15">
        <v>93.790999999999997</v>
      </c>
      <c r="G169" s="17">
        <v>0.25600000000000001</v>
      </c>
      <c r="H169" s="17">
        <f t="shared" si="18"/>
        <v>256</v>
      </c>
      <c r="I169" s="1">
        <f t="shared" si="23"/>
        <v>746.92407630046193</v>
      </c>
      <c r="J169" s="1">
        <f t="shared" si="19"/>
        <v>490.92407630046193</v>
      </c>
      <c r="K169" s="1">
        <f t="shared" si="20"/>
        <v>23651.411825058756</v>
      </c>
      <c r="L169" s="1">
        <f t="shared" si="21"/>
        <v>8106.2608896000011</v>
      </c>
      <c r="M169" s="1">
        <f t="shared" si="22"/>
        <v>15545.150935458754</v>
      </c>
    </row>
    <row r="170" spans="1:13" x14ac:dyDescent="0.25">
      <c r="A170" s="1">
        <v>169</v>
      </c>
      <c r="B170" s="1" t="s">
        <v>50</v>
      </c>
      <c r="C170" s="1" t="s">
        <v>10</v>
      </c>
      <c r="D170" s="1">
        <v>20040315</v>
      </c>
      <c r="E170" s="15">
        <v>15.683999999999999</v>
      </c>
      <c r="F170" s="15">
        <v>0.28799999999999998</v>
      </c>
      <c r="G170" s="17">
        <v>1.7999999999999999E-2</v>
      </c>
      <c r="H170" s="17">
        <f t="shared" si="18"/>
        <v>18</v>
      </c>
      <c r="I170" s="1">
        <f t="shared" si="23"/>
        <v>63.857687471277067</v>
      </c>
      <c r="J170" s="1">
        <f t="shared" si="19"/>
        <v>45.857687471277067</v>
      </c>
      <c r="K170" s="1">
        <f t="shared" si="20"/>
        <v>86.533399033877615</v>
      </c>
      <c r="L170" s="1">
        <f t="shared" si="21"/>
        <v>24.3917568</v>
      </c>
      <c r="M170" s="1">
        <f t="shared" si="22"/>
        <v>62.141642233877619</v>
      </c>
    </row>
    <row r="171" spans="1:13" x14ac:dyDescent="0.25">
      <c r="A171" s="1">
        <v>170</v>
      </c>
      <c r="B171" s="1" t="s">
        <v>50</v>
      </c>
      <c r="C171" s="1" t="s">
        <v>10</v>
      </c>
      <c r="D171" s="1">
        <v>20041016</v>
      </c>
      <c r="E171" s="15">
        <v>36.411999999999999</v>
      </c>
      <c r="F171" s="15">
        <v>10.500999999999999</v>
      </c>
      <c r="G171" s="17">
        <v>0.28799999999999998</v>
      </c>
      <c r="H171" s="17">
        <f t="shared" si="18"/>
        <v>288</v>
      </c>
      <c r="I171" s="1">
        <f t="shared" si="23"/>
        <v>123.2179299629167</v>
      </c>
      <c r="J171" s="1">
        <f t="shared" si="19"/>
        <v>164.78207003708332</v>
      </c>
      <c r="K171" s="1">
        <f t="shared" si="20"/>
        <v>387.64321336596009</v>
      </c>
      <c r="L171" s="1">
        <f t="shared" si="21"/>
        <v>906.04707840000003</v>
      </c>
      <c r="M171" s="1">
        <f t="shared" si="22"/>
        <v>518.40386503403988</v>
      </c>
    </row>
    <row r="172" spans="1:13" x14ac:dyDescent="0.25">
      <c r="A172" s="1">
        <v>171</v>
      </c>
      <c r="B172" s="1" t="s">
        <v>50</v>
      </c>
      <c r="C172" s="1" t="s">
        <v>10</v>
      </c>
      <c r="D172" s="1">
        <v>20050305</v>
      </c>
      <c r="E172" s="15">
        <v>28.274999999999999</v>
      </c>
      <c r="F172" s="15">
        <v>1.0609999999999999</v>
      </c>
      <c r="G172" s="17">
        <v>3.7999999999999999E-2</v>
      </c>
      <c r="H172" s="17">
        <f t="shared" si="18"/>
        <v>38</v>
      </c>
      <c r="I172" s="1">
        <f t="shared" si="23"/>
        <v>101.14706230501352</v>
      </c>
      <c r="J172" s="1">
        <f t="shared" si="19"/>
        <v>63.14706230501352</v>
      </c>
      <c r="K172" s="1">
        <f t="shared" si="20"/>
        <v>247.09822732865584</v>
      </c>
      <c r="L172" s="1">
        <f t="shared" si="21"/>
        <v>92.832480000000004</v>
      </c>
      <c r="M172" s="1">
        <f t="shared" si="22"/>
        <v>154.26574732865583</v>
      </c>
    </row>
    <row r="173" spans="1:13" x14ac:dyDescent="0.25">
      <c r="A173" s="1">
        <v>172</v>
      </c>
      <c r="B173" s="1" t="s">
        <v>50</v>
      </c>
      <c r="C173" s="1" t="s">
        <v>10</v>
      </c>
      <c r="D173" s="1">
        <v>20051018</v>
      </c>
      <c r="E173" s="15">
        <v>39.734999999999999</v>
      </c>
      <c r="F173" s="15">
        <v>2.8839999999999999</v>
      </c>
      <c r="G173" s="17">
        <v>7.2999999999999995E-2</v>
      </c>
      <c r="H173" s="17">
        <f t="shared" si="18"/>
        <v>73</v>
      </c>
      <c r="I173" s="1">
        <f t="shared" si="23"/>
        <v>131.90870383961055</v>
      </c>
      <c r="J173" s="1">
        <f t="shared" si="19"/>
        <v>58.908703839610553</v>
      </c>
      <c r="K173" s="1">
        <f t="shared" si="20"/>
        <v>452.85629878658233</v>
      </c>
      <c r="L173" s="1">
        <f t="shared" si="21"/>
        <v>250.616592</v>
      </c>
      <c r="M173" s="1">
        <f t="shared" si="22"/>
        <v>202.23970678658233</v>
      </c>
    </row>
    <row r="174" spans="1:13" x14ac:dyDescent="0.25">
      <c r="A174" s="1">
        <v>173</v>
      </c>
      <c r="B174" s="1" t="s">
        <v>50</v>
      </c>
      <c r="C174" s="1" t="s">
        <v>10</v>
      </c>
      <c r="D174" s="1">
        <v>20060205</v>
      </c>
      <c r="E174" s="15">
        <v>77.116</v>
      </c>
      <c r="F174" s="15">
        <v>18.686</v>
      </c>
      <c r="G174" s="17">
        <v>0.24199999999999999</v>
      </c>
      <c r="H174" s="17">
        <f t="shared" si="18"/>
        <v>242</v>
      </c>
      <c r="I174" s="1">
        <f t="shared" si="23"/>
        <v>221.31264962085115</v>
      </c>
      <c r="J174" s="1">
        <f t="shared" si="19"/>
        <v>20.687350379148853</v>
      </c>
      <c r="K174" s="1">
        <f t="shared" si="20"/>
        <v>1474.5668792971585</v>
      </c>
      <c r="L174" s="1">
        <f t="shared" si="21"/>
        <v>1612.4030207999999</v>
      </c>
      <c r="M174" s="1">
        <f t="shared" si="22"/>
        <v>137.83614150284143</v>
      </c>
    </row>
    <row r="175" spans="1:13" x14ac:dyDescent="0.25">
      <c r="A175" s="1">
        <v>174</v>
      </c>
      <c r="B175" s="1" t="s">
        <v>50</v>
      </c>
      <c r="C175" s="1" t="s">
        <v>10</v>
      </c>
      <c r="D175" s="1">
        <v>20061115</v>
      </c>
      <c r="E175" s="15">
        <v>100.06699999999999</v>
      </c>
      <c r="F175" s="15">
        <v>6.1449999999999996</v>
      </c>
      <c r="G175" s="17">
        <v>6.0999999999999999E-2</v>
      </c>
      <c r="H175" s="17">
        <f t="shared" si="18"/>
        <v>61</v>
      </c>
      <c r="I175" s="1">
        <f t="shared" si="23"/>
        <v>271.209986272805</v>
      </c>
      <c r="J175" s="1">
        <f t="shared" si="19"/>
        <v>210.209986272805</v>
      </c>
      <c r="K175" s="1">
        <f t="shared" si="20"/>
        <v>2344.8242617655715</v>
      </c>
      <c r="L175" s="1">
        <f t="shared" si="21"/>
        <v>527.39311680000003</v>
      </c>
      <c r="M175" s="1">
        <f t="shared" si="22"/>
        <v>1817.4311449655715</v>
      </c>
    </row>
    <row r="176" spans="1:13" x14ac:dyDescent="0.25">
      <c r="A176" s="1">
        <v>175</v>
      </c>
      <c r="B176" s="1" t="s">
        <v>50</v>
      </c>
      <c r="C176" s="1" t="s">
        <v>10</v>
      </c>
      <c r="D176" s="1">
        <v>20070306</v>
      </c>
      <c r="E176" s="15">
        <v>19.227</v>
      </c>
      <c r="F176" s="15">
        <v>0.26500000000000001</v>
      </c>
      <c r="G176" s="17">
        <v>1.4E-2</v>
      </c>
      <c r="H176" s="17">
        <f t="shared" si="18"/>
        <v>14</v>
      </c>
      <c r="I176" s="1">
        <f t="shared" si="23"/>
        <v>74.858863464207701</v>
      </c>
      <c r="J176" s="1">
        <f t="shared" si="19"/>
        <v>60.858863464207701</v>
      </c>
      <c r="K176" s="1">
        <f t="shared" si="20"/>
        <v>124.35650218019418</v>
      </c>
      <c r="L176" s="1">
        <f t="shared" si="21"/>
        <v>23.2569792</v>
      </c>
      <c r="M176" s="1">
        <f t="shared" si="22"/>
        <v>101.09952298019418</v>
      </c>
    </row>
    <row r="177" spans="1:13" x14ac:dyDescent="0.25">
      <c r="A177" s="1">
        <v>176</v>
      </c>
      <c r="B177" s="1" t="s">
        <v>51</v>
      </c>
      <c r="C177" s="1" t="s">
        <v>16</v>
      </c>
      <c r="D177" s="1">
        <v>19940623</v>
      </c>
      <c r="E177" s="15">
        <v>13.09</v>
      </c>
      <c r="F177" s="15">
        <v>0.39900000000000002</v>
      </c>
      <c r="G177" s="16">
        <v>2.9000000000000001E-2</v>
      </c>
      <c r="H177" s="17">
        <f t="shared" si="18"/>
        <v>29</v>
      </c>
      <c r="I177" s="1">
        <f t="shared" si="23"/>
        <v>55.454701795969982</v>
      </c>
      <c r="J177" s="1">
        <f t="shared" si="19"/>
        <v>26.454701795969982</v>
      </c>
      <c r="K177" s="1">
        <f t="shared" si="20"/>
        <v>62.717936818398954</v>
      </c>
      <c r="L177" s="1">
        <f t="shared" si="21"/>
        <v>32.798304000000002</v>
      </c>
      <c r="M177" s="1">
        <f t="shared" si="22"/>
        <v>29.919632818398952</v>
      </c>
    </row>
    <row r="178" spans="1:13" x14ac:dyDescent="0.25">
      <c r="A178" s="1">
        <v>177</v>
      </c>
      <c r="B178" s="1" t="s">
        <v>51</v>
      </c>
      <c r="C178" s="1" t="s">
        <v>16</v>
      </c>
      <c r="D178" s="1">
        <v>20080206</v>
      </c>
      <c r="E178" s="15">
        <v>9.3729999999999993</v>
      </c>
      <c r="F178" s="15">
        <v>4.2999999999999997E-2</v>
      </c>
      <c r="G178" s="16">
        <v>5.0000000000000001E-3</v>
      </c>
      <c r="H178" s="17">
        <f t="shared" si="18"/>
        <v>5</v>
      </c>
      <c r="I178" s="1">
        <f t="shared" si="23"/>
        <v>42.72998563384256</v>
      </c>
      <c r="J178" s="1">
        <f t="shared" si="19"/>
        <v>37.72998563384256</v>
      </c>
      <c r="K178" s="1">
        <f t="shared" si="20"/>
        <v>34.603904621894941</v>
      </c>
      <c r="L178" s="1">
        <f t="shared" si="21"/>
        <v>4.0491359999999998</v>
      </c>
      <c r="M178" s="1">
        <f t="shared" si="22"/>
        <v>30.55476862189494</v>
      </c>
    </row>
    <row r="179" spans="1:13" x14ac:dyDescent="0.25">
      <c r="A179" s="1">
        <v>178</v>
      </c>
      <c r="B179" s="1" t="s">
        <v>51</v>
      </c>
      <c r="C179" s="1" t="s">
        <v>16</v>
      </c>
      <c r="D179" s="1">
        <v>19940728</v>
      </c>
      <c r="E179" s="15">
        <v>9.43</v>
      </c>
      <c r="F179" s="15">
        <v>0.27</v>
      </c>
      <c r="G179" s="16">
        <v>2.9000000000000001E-2</v>
      </c>
      <c r="H179" s="17">
        <f t="shared" si="18"/>
        <v>29</v>
      </c>
      <c r="I179" s="1">
        <f t="shared" si="23"/>
        <v>42.932640424356677</v>
      </c>
      <c r="J179" s="1">
        <f t="shared" si="19"/>
        <v>13.932640424356677</v>
      </c>
      <c r="K179" s="1">
        <f t="shared" si="20"/>
        <v>34.979454651025449</v>
      </c>
      <c r="L179" s="1">
        <f t="shared" si="21"/>
        <v>23.627808000000002</v>
      </c>
      <c r="M179" s="1">
        <f t="shared" si="22"/>
        <v>11.351646651025447</v>
      </c>
    </row>
    <row r="180" spans="1:13" x14ac:dyDescent="0.25">
      <c r="A180" s="1">
        <v>179</v>
      </c>
      <c r="B180" s="1" t="s">
        <v>51</v>
      </c>
      <c r="C180" s="1" t="s">
        <v>16</v>
      </c>
      <c r="D180" s="1">
        <v>19940811</v>
      </c>
      <c r="E180" s="15">
        <v>11.48</v>
      </c>
      <c r="F180" s="15">
        <v>0.35399999999999998</v>
      </c>
      <c r="G180" s="16">
        <v>3.1E-2</v>
      </c>
      <c r="H180" s="17">
        <f t="shared" si="18"/>
        <v>31</v>
      </c>
      <c r="I180" s="1">
        <f t="shared" si="23"/>
        <v>50.056136183601289</v>
      </c>
      <c r="J180" s="1">
        <f t="shared" si="19"/>
        <v>19.056136183601289</v>
      </c>
      <c r="K180" s="1">
        <f t="shared" si="20"/>
        <v>49.649279908700976</v>
      </c>
      <c r="L180" s="1">
        <f t="shared" si="21"/>
        <v>30.748032000000006</v>
      </c>
      <c r="M180" s="1">
        <f t="shared" si="22"/>
        <v>18.90124790870097</v>
      </c>
    </row>
    <row r="181" spans="1:13" x14ac:dyDescent="0.25">
      <c r="A181" s="1">
        <v>180</v>
      </c>
      <c r="B181" s="1" t="s">
        <v>51</v>
      </c>
      <c r="C181" s="1" t="s">
        <v>16</v>
      </c>
      <c r="D181" s="1">
        <v>19940824</v>
      </c>
      <c r="E181" s="15">
        <v>7.51</v>
      </c>
      <c r="F181" s="15">
        <v>0.20599999999999999</v>
      </c>
      <c r="G181" s="16">
        <v>2.7E-2</v>
      </c>
      <c r="H181" s="17">
        <f t="shared" si="18"/>
        <v>27</v>
      </c>
      <c r="I181" s="1">
        <f t="shared" si="23"/>
        <v>35.944138657460421</v>
      </c>
      <c r="J181" s="1">
        <f t="shared" si="19"/>
        <v>8.9441386574604209</v>
      </c>
      <c r="K181" s="1">
        <f t="shared" si="20"/>
        <v>23.322857585834399</v>
      </c>
      <c r="L181" s="1">
        <f t="shared" si="21"/>
        <v>17.519328000000002</v>
      </c>
      <c r="M181" s="1">
        <f t="shared" si="22"/>
        <v>5.8035295858343972</v>
      </c>
    </row>
    <row r="182" spans="1:13" x14ac:dyDescent="0.25">
      <c r="A182" s="1">
        <v>181</v>
      </c>
      <c r="B182" s="1" t="s">
        <v>51</v>
      </c>
      <c r="C182" s="1" t="s">
        <v>16</v>
      </c>
      <c r="D182" s="1">
        <v>19940922</v>
      </c>
      <c r="E182" s="15">
        <v>5.99</v>
      </c>
      <c r="F182" s="15">
        <v>0.17399999999999999</v>
      </c>
      <c r="G182" s="16">
        <v>2.9000000000000001E-2</v>
      </c>
      <c r="H182" s="17">
        <f t="shared" si="18"/>
        <v>29</v>
      </c>
      <c r="I182" s="1">
        <f t="shared" si="23"/>
        <v>30.12885076572319</v>
      </c>
      <c r="J182" s="1">
        <f t="shared" si="19"/>
        <v>1.1288507657231897</v>
      </c>
      <c r="K182" s="1">
        <f t="shared" si="20"/>
        <v>15.592764909889318</v>
      </c>
      <c r="L182" s="1">
        <f t="shared" si="21"/>
        <v>15.008544000000002</v>
      </c>
      <c r="M182" s="1">
        <f t="shared" si="22"/>
        <v>0.58422090988931608</v>
      </c>
    </row>
    <row r="183" spans="1:13" x14ac:dyDescent="0.25">
      <c r="A183" s="1">
        <v>182</v>
      </c>
      <c r="B183" s="1" t="s">
        <v>51</v>
      </c>
      <c r="C183" s="1" t="s">
        <v>16</v>
      </c>
      <c r="D183" s="1">
        <v>19940929</v>
      </c>
      <c r="E183" s="15">
        <v>5.76</v>
      </c>
      <c r="F183" s="15">
        <v>0.186</v>
      </c>
      <c r="G183" s="16">
        <v>3.2000000000000001E-2</v>
      </c>
      <c r="H183" s="17">
        <f t="shared" si="18"/>
        <v>32</v>
      </c>
      <c r="I183" s="1">
        <f t="shared" si="23"/>
        <v>29.222164429082678</v>
      </c>
      <c r="J183" s="1">
        <f t="shared" si="19"/>
        <v>2.7778355709173219</v>
      </c>
      <c r="K183" s="1">
        <f t="shared" si="20"/>
        <v>14.542819238435001</v>
      </c>
      <c r="L183" s="1">
        <f t="shared" si="21"/>
        <v>15.925248</v>
      </c>
      <c r="M183" s="1">
        <f t="shared" si="22"/>
        <v>1.3824287615649986</v>
      </c>
    </row>
    <row r="184" spans="1:13" x14ac:dyDescent="0.25">
      <c r="A184" s="1">
        <v>183</v>
      </c>
      <c r="B184" s="1" t="s">
        <v>51</v>
      </c>
      <c r="C184" s="1" t="s">
        <v>16</v>
      </c>
      <c r="D184" s="1">
        <v>19941012</v>
      </c>
      <c r="E184" s="15">
        <v>9.33</v>
      </c>
      <c r="F184" s="15">
        <v>0.32900000000000001</v>
      </c>
      <c r="G184" s="16">
        <v>5.5E-2</v>
      </c>
      <c r="H184" s="17">
        <f t="shared" si="18"/>
        <v>55</v>
      </c>
      <c r="I184" s="1">
        <f t="shared" si="23"/>
        <v>42.576926601212222</v>
      </c>
      <c r="J184" s="1">
        <f t="shared" si="19"/>
        <v>12.423073398787778</v>
      </c>
      <c r="K184" s="1">
        <f t="shared" si="20"/>
        <v>34.321771456356387</v>
      </c>
      <c r="L184" s="1">
        <f t="shared" si="21"/>
        <v>44.336160000000007</v>
      </c>
      <c r="M184" s="1">
        <f t="shared" si="22"/>
        <v>10.014388543643619</v>
      </c>
    </row>
    <row r="185" spans="1:13" x14ac:dyDescent="0.25">
      <c r="A185" s="1">
        <v>184</v>
      </c>
      <c r="B185" s="1" t="s">
        <v>51</v>
      </c>
      <c r="C185" s="1" t="s">
        <v>16</v>
      </c>
      <c r="D185" s="1">
        <v>19941026</v>
      </c>
      <c r="E185" s="15">
        <v>15.81</v>
      </c>
      <c r="F185" s="15">
        <v>0.61499999999999999</v>
      </c>
      <c r="G185" s="16">
        <v>3.9E-2</v>
      </c>
      <c r="H185" s="17">
        <f t="shared" si="18"/>
        <v>39</v>
      </c>
      <c r="I185" s="1">
        <f t="shared" si="23"/>
        <v>64.257689456998662</v>
      </c>
      <c r="J185" s="1">
        <f t="shared" si="19"/>
        <v>25.257689456998662</v>
      </c>
      <c r="K185" s="1">
        <f t="shared" si="20"/>
        <v>87.774975675228873</v>
      </c>
      <c r="L185" s="1">
        <f t="shared" si="21"/>
        <v>53.273376000000006</v>
      </c>
      <c r="M185" s="1">
        <f t="shared" si="22"/>
        <v>34.501599675228867</v>
      </c>
    </row>
    <row r="186" spans="1:13" x14ac:dyDescent="0.25">
      <c r="A186" s="1">
        <v>185</v>
      </c>
      <c r="B186" s="1" t="s">
        <v>51</v>
      </c>
      <c r="C186" s="1" t="s">
        <v>16</v>
      </c>
      <c r="D186" s="1">
        <v>19941110</v>
      </c>
      <c r="E186" s="15">
        <v>14.21</v>
      </c>
      <c r="F186" s="15">
        <v>0.42499999999999999</v>
      </c>
      <c r="G186" s="16">
        <v>0.03</v>
      </c>
      <c r="H186" s="17">
        <f t="shared" si="18"/>
        <v>30</v>
      </c>
      <c r="I186" s="1">
        <f t="shared" si="23"/>
        <v>59.12390254821814</v>
      </c>
      <c r="J186" s="1">
        <f t="shared" si="19"/>
        <v>29.12390254821814</v>
      </c>
      <c r="K186" s="1">
        <f t="shared" si="20"/>
        <v>72.589016610159547</v>
      </c>
      <c r="L186" s="1">
        <f t="shared" si="21"/>
        <v>36.832320000000003</v>
      </c>
      <c r="M186" s="1">
        <f t="shared" si="22"/>
        <v>35.756696610159544</v>
      </c>
    </row>
    <row r="187" spans="1:13" x14ac:dyDescent="0.25">
      <c r="A187" s="1">
        <v>186</v>
      </c>
      <c r="B187" s="1" t="s">
        <v>51</v>
      </c>
      <c r="C187" s="1" t="s">
        <v>16</v>
      </c>
      <c r="D187" s="1">
        <v>19941207</v>
      </c>
      <c r="E187" s="15">
        <v>13.01</v>
      </c>
      <c r="F187" s="15">
        <v>0.28999999999999998</v>
      </c>
      <c r="G187" s="16">
        <v>2.1999999999999999E-2</v>
      </c>
      <c r="H187" s="17">
        <f t="shared" si="18"/>
        <v>22</v>
      </c>
      <c r="I187" s="1">
        <f t="shared" si="23"/>
        <v>55.190035868007307</v>
      </c>
      <c r="J187" s="1">
        <f t="shared" si="19"/>
        <v>33.190035868007307</v>
      </c>
      <c r="K187" s="1">
        <f t="shared" si="20"/>
        <v>62.037132477935771</v>
      </c>
      <c r="L187" s="1">
        <f t="shared" si="21"/>
        <v>24.729407999999999</v>
      </c>
      <c r="M187" s="1">
        <f t="shared" si="22"/>
        <v>37.307724477935771</v>
      </c>
    </row>
    <row r="188" spans="1:13" x14ac:dyDescent="0.25">
      <c r="A188" s="1">
        <v>187</v>
      </c>
      <c r="B188" s="1" t="s">
        <v>51</v>
      </c>
      <c r="C188" s="1" t="s">
        <v>16</v>
      </c>
      <c r="D188" s="1">
        <v>19941214</v>
      </c>
      <c r="E188" s="15">
        <v>9.52</v>
      </c>
      <c r="F188" s="15">
        <v>0.33200000000000002</v>
      </c>
      <c r="G188" s="16">
        <v>3.2000000000000001E-2</v>
      </c>
      <c r="H188" s="17">
        <f t="shared" si="18"/>
        <v>32</v>
      </c>
      <c r="I188" s="1">
        <f t="shared" si="23"/>
        <v>43.252075119637425</v>
      </c>
      <c r="J188" s="1">
        <f t="shared" si="19"/>
        <v>11.252075119637425</v>
      </c>
      <c r="K188" s="1">
        <f t="shared" si="20"/>
        <v>35.57604284400513</v>
      </c>
      <c r="L188" s="1">
        <f t="shared" si="21"/>
        <v>26.320896000000001</v>
      </c>
      <c r="M188" s="1">
        <f t="shared" si="22"/>
        <v>9.2551468440051288</v>
      </c>
    </row>
    <row r="189" spans="1:13" x14ac:dyDescent="0.25">
      <c r="A189" s="1">
        <v>188</v>
      </c>
      <c r="B189" s="1" t="s">
        <v>51</v>
      </c>
      <c r="C189" s="1" t="s">
        <v>16</v>
      </c>
      <c r="D189" s="1">
        <v>19950125</v>
      </c>
      <c r="E189" s="15">
        <v>16.79</v>
      </c>
      <c r="F189" s="15">
        <v>0.49399999999999999</v>
      </c>
      <c r="G189" s="16">
        <v>2.9000000000000001E-2</v>
      </c>
      <c r="H189" s="17">
        <f t="shared" si="18"/>
        <v>29</v>
      </c>
      <c r="I189" s="1">
        <f t="shared" si="23"/>
        <v>67.345446610155591</v>
      </c>
      <c r="J189" s="1">
        <f t="shared" si="19"/>
        <v>38.345446610155591</v>
      </c>
      <c r="K189" s="1">
        <f t="shared" si="20"/>
        <v>97.69507619770188</v>
      </c>
      <c r="L189" s="1">
        <f t="shared" si="21"/>
        <v>42.069024000000006</v>
      </c>
      <c r="M189" s="1">
        <f t="shared" si="22"/>
        <v>55.626052197701874</v>
      </c>
    </row>
    <row r="190" spans="1:13" x14ac:dyDescent="0.25">
      <c r="A190" s="1">
        <v>189</v>
      </c>
      <c r="B190" s="1" t="s">
        <v>51</v>
      </c>
      <c r="C190" s="1" t="s">
        <v>16</v>
      </c>
      <c r="D190" s="1">
        <v>19950628</v>
      </c>
      <c r="E190" s="15">
        <v>7.99</v>
      </c>
      <c r="F190" s="15">
        <v>0.34499999999999997</v>
      </c>
      <c r="G190" s="16">
        <v>4.2999999999999997E-2</v>
      </c>
      <c r="H190" s="17">
        <f t="shared" si="18"/>
        <v>43</v>
      </c>
      <c r="I190" s="1">
        <f t="shared" si="23"/>
        <v>37.724733516920949</v>
      </c>
      <c r="J190" s="1">
        <f t="shared" si="19"/>
        <v>5.2752664830790508</v>
      </c>
      <c r="K190" s="1">
        <f t="shared" si="20"/>
        <v>26.042741637137144</v>
      </c>
      <c r="L190" s="1">
        <f t="shared" si="21"/>
        <v>29.684448000000003</v>
      </c>
      <c r="M190" s="1">
        <f t="shared" si="22"/>
        <v>3.641706362862859</v>
      </c>
    </row>
    <row r="191" spans="1:13" x14ac:dyDescent="0.25">
      <c r="A191" s="1">
        <v>190</v>
      </c>
      <c r="B191" s="1" t="s">
        <v>51</v>
      </c>
      <c r="C191" s="1" t="s">
        <v>16</v>
      </c>
      <c r="D191" s="1">
        <v>19950712</v>
      </c>
      <c r="E191" s="15">
        <v>9.2799999999999994</v>
      </c>
      <c r="F191" s="15">
        <v>0.26</v>
      </c>
      <c r="G191" s="16">
        <v>2.8000000000000001E-2</v>
      </c>
      <c r="H191" s="17">
        <f t="shared" si="18"/>
        <v>28</v>
      </c>
      <c r="I191" s="1">
        <f t="shared" si="23"/>
        <v>42.398756034004307</v>
      </c>
      <c r="J191" s="1">
        <f t="shared" si="19"/>
        <v>14.398756034004307</v>
      </c>
      <c r="K191" s="1">
        <f t="shared" si="20"/>
        <v>33.99498339801638</v>
      </c>
      <c r="L191" s="1">
        <f t="shared" si="21"/>
        <v>22.450175999999999</v>
      </c>
      <c r="M191" s="1">
        <f t="shared" si="22"/>
        <v>11.544807398016381</v>
      </c>
    </row>
    <row r="192" spans="1:13" x14ac:dyDescent="0.25">
      <c r="A192" s="1">
        <v>191</v>
      </c>
      <c r="B192" s="1" t="s">
        <v>51</v>
      </c>
      <c r="C192" s="1" t="s">
        <v>16</v>
      </c>
      <c r="D192" s="1">
        <v>19950727</v>
      </c>
      <c r="E192" s="15">
        <v>18.86</v>
      </c>
      <c r="F192" s="15">
        <v>0.73399999999999999</v>
      </c>
      <c r="G192" s="16">
        <v>3.9E-2</v>
      </c>
      <c r="H192" s="17">
        <f t="shared" si="18"/>
        <v>39</v>
      </c>
      <c r="I192" s="1">
        <f t="shared" si="23"/>
        <v>73.741404951418417</v>
      </c>
      <c r="J192" s="1">
        <f t="shared" si="19"/>
        <v>34.741404951418417</v>
      </c>
      <c r="K192" s="1">
        <f t="shared" si="20"/>
        <v>120.16191433395612</v>
      </c>
      <c r="L192" s="1">
        <f t="shared" si="21"/>
        <v>63.550656000000004</v>
      </c>
      <c r="M192" s="1">
        <f t="shared" si="22"/>
        <v>56.611258333956116</v>
      </c>
    </row>
    <row r="193" spans="1:13" x14ac:dyDescent="0.25">
      <c r="A193" s="1">
        <v>192</v>
      </c>
      <c r="B193" s="1" t="s">
        <v>51</v>
      </c>
      <c r="C193" s="1" t="s">
        <v>16</v>
      </c>
      <c r="D193" s="1">
        <v>19950816</v>
      </c>
      <c r="E193" s="15">
        <v>19.87</v>
      </c>
      <c r="F193" s="15">
        <v>0.63800000000000001</v>
      </c>
      <c r="G193" s="16">
        <v>3.2000000000000001E-2</v>
      </c>
      <c r="H193" s="17">
        <f t="shared" si="18"/>
        <v>32</v>
      </c>
      <c r="I193" s="1">
        <f t="shared" si="23"/>
        <v>76.805494488068561</v>
      </c>
      <c r="J193" s="1">
        <f t="shared" si="19"/>
        <v>44.805494488068561</v>
      </c>
      <c r="K193" s="1">
        <f t="shared" si="20"/>
        <v>131.85721516129249</v>
      </c>
      <c r="L193" s="1">
        <f t="shared" si="21"/>
        <v>54.936576000000002</v>
      </c>
      <c r="M193" s="1">
        <f t="shared" si="22"/>
        <v>76.920639161292485</v>
      </c>
    </row>
    <row r="194" spans="1:13" x14ac:dyDescent="0.25">
      <c r="A194" s="1">
        <v>193</v>
      </c>
      <c r="B194" s="1" t="s">
        <v>51</v>
      </c>
      <c r="C194" s="1" t="s">
        <v>16</v>
      </c>
      <c r="D194" s="1">
        <v>19950830</v>
      </c>
      <c r="E194" s="15">
        <v>14.76</v>
      </c>
      <c r="F194" s="15">
        <v>0.38100000000000001</v>
      </c>
      <c r="G194" s="16">
        <v>2.5999999999999999E-2</v>
      </c>
      <c r="H194" s="17">
        <f t="shared" si="18"/>
        <v>26</v>
      </c>
      <c r="I194" s="1">
        <f t="shared" si="23"/>
        <v>60.902296243188971</v>
      </c>
      <c r="J194" s="1">
        <f t="shared" si="19"/>
        <v>34.902296243188971</v>
      </c>
      <c r="K194" s="1">
        <f t="shared" si="20"/>
        <v>77.666505916274147</v>
      </c>
      <c r="L194" s="1">
        <f t="shared" si="21"/>
        <v>33.156863999999999</v>
      </c>
      <c r="M194" s="1">
        <f t="shared" si="22"/>
        <v>44.509641916274148</v>
      </c>
    </row>
    <row r="195" spans="1:13" x14ac:dyDescent="0.25">
      <c r="A195" s="1">
        <v>194</v>
      </c>
      <c r="B195" s="1" t="s">
        <v>51</v>
      </c>
      <c r="C195" s="1" t="s">
        <v>16</v>
      </c>
      <c r="D195" s="1">
        <v>19950913</v>
      </c>
      <c r="E195" s="15">
        <v>10.62</v>
      </c>
      <c r="F195" s="15">
        <v>0.28199999999999997</v>
      </c>
      <c r="G195" s="16">
        <v>2.7E-2</v>
      </c>
      <c r="H195" s="17">
        <f t="shared" si="18"/>
        <v>27</v>
      </c>
      <c r="I195" s="1">
        <f t="shared" si="23"/>
        <v>47.104917439425044</v>
      </c>
      <c r="J195" s="1">
        <f t="shared" si="19"/>
        <v>20.104917439425044</v>
      </c>
      <c r="K195" s="1">
        <f t="shared" si="20"/>
        <v>43.221964885058362</v>
      </c>
      <c r="L195" s="1">
        <f t="shared" si="21"/>
        <v>24.774336000000002</v>
      </c>
      <c r="M195" s="1">
        <f t="shared" si="22"/>
        <v>18.447628885058361</v>
      </c>
    </row>
    <row r="196" spans="1:13" x14ac:dyDescent="0.25">
      <c r="A196" s="1">
        <v>195</v>
      </c>
      <c r="B196" s="1" t="s">
        <v>51</v>
      </c>
      <c r="C196" s="1" t="s">
        <v>16</v>
      </c>
      <c r="D196" s="1">
        <v>19950925</v>
      </c>
      <c r="E196" s="15">
        <v>16.79</v>
      </c>
      <c r="F196" s="15">
        <v>0.49399999999999999</v>
      </c>
      <c r="G196" s="16">
        <v>2.9000000000000001E-2</v>
      </c>
      <c r="H196" s="17">
        <f t="shared" si="18"/>
        <v>29</v>
      </c>
      <c r="I196" s="1">
        <f t="shared" si="23"/>
        <v>67.345446610155591</v>
      </c>
      <c r="J196" s="1">
        <f t="shared" si="19"/>
        <v>38.345446610155591</v>
      </c>
      <c r="K196" s="1">
        <f t="shared" si="20"/>
        <v>97.69507619770188</v>
      </c>
      <c r="L196" s="1">
        <f t="shared" si="21"/>
        <v>42.069024000000006</v>
      </c>
      <c r="M196" s="1">
        <f t="shared" si="22"/>
        <v>55.626052197701874</v>
      </c>
    </row>
    <row r="197" spans="1:13" x14ac:dyDescent="0.25">
      <c r="A197" s="1">
        <v>196</v>
      </c>
      <c r="B197" s="1" t="s">
        <v>51</v>
      </c>
      <c r="C197" s="1" t="s">
        <v>16</v>
      </c>
      <c r="D197" s="1">
        <v>19951011</v>
      </c>
      <c r="E197" s="15">
        <v>18.39</v>
      </c>
      <c r="F197" s="15">
        <v>1.244</v>
      </c>
      <c r="G197" s="16">
        <v>6.8000000000000005E-2</v>
      </c>
      <c r="H197" s="17">
        <f t="shared" si="18"/>
        <v>68</v>
      </c>
      <c r="I197" s="1">
        <f t="shared" si="23"/>
        <v>72.303322668902894</v>
      </c>
      <c r="J197" s="1">
        <f t="shared" si="19"/>
        <v>4.3033226689028936</v>
      </c>
      <c r="K197" s="1">
        <f t="shared" si="20"/>
        <v>114.88246017532914</v>
      </c>
      <c r="L197" s="1">
        <f t="shared" si="21"/>
        <v>108.04492800000001</v>
      </c>
      <c r="M197" s="1">
        <f t="shared" si="22"/>
        <v>6.8375321753291303</v>
      </c>
    </row>
    <row r="198" spans="1:13" x14ac:dyDescent="0.25">
      <c r="A198" s="1">
        <v>197</v>
      </c>
      <c r="B198" s="1" t="s">
        <v>51</v>
      </c>
      <c r="C198" s="1" t="s">
        <v>16</v>
      </c>
      <c r="D198" s="1">
        <v>19951026</v>
      </c>
      <c r="E198" s="15">
        <v>11.35</v>
      </c>
      <c r="F198" s="15">
        <v>0.33400000000000002</v>
      </c>
      <c r="G198" s="16">
        <v>2.9000000000000001E-2</v>
      </c>
      <c r="H198" s="17">
        <f t="shared" si="18"/>
        <v>29</v>
      </c>
      <c r="I198" s="1">
        <f t="shared" si="23"/>
        <v>49.613223410960629</v>
      </c>
      <c r="J198" s="1">
        <f t="shared" si="19"/>
        <v>20.613223410960629</v>
      </c>
      <c r="K198" s="1">
        <f t="shared" si="20"/>
        <v>48.652711405724432</v>
      </c>
      <c r="L198" s="1">
        <f t="shared" si="21"/>
        <v>28.438560000000003</v>
      </c>
      <c r="M198" s="1">
        <f t="shared" si="22"/>
        <v>20.214151405724429</v>
      </c>
    </row>
    <row r="199" spans="1:13" x14ac:dyDescent="0.25">
      <c r="A199" s="1">
        <v>198</v>
      </c>
      <c r="B199" s="1" t="s">
        <v>51</v>
      </c>
      <c r="C199" s="1" t="s">
        <v>16</v>
      </c>
      <c r="D199" s="1">
        <v>19951108</v>
      </c>
      <c r="E199" s="15">
        <v>21.67</v>
      </c>
      <c r="F199" s="15">
        <v>0.55500000000000005</v>
      </c>
      <c r="G199" s="16">
        <v>2.5999999999999999E-2</v>
      </c>
      <c r="H199" s="17">
        <f t="shared" si="18"/>
        <v>26</v>
      </c>
      <c r="I199" s="1">
        <f t="shared" si="23"/>
        <v>82.183185035077528</v>
      </c>
      <c r="J199" s="1">
        <f t="shared" si="19"/>
        <v>56.183185035077528</v>
      </c>
      <c r="K199" s="1">
        <f t="shared" si="20"/>
        <v>153.87059114295525</v>
      </c>
      <c r="L199" s="1">
        <f t="shared" si="21"/>
        <v>48.679488000000006</v>
      </c>
      <c r="M199" s="1">
        <f t="shared" si="22"/>
        <v>105.19110314295524</v>
      </c>
    </row>
    <row r="200" spans="1:13" x14ac:dyDescent="0.25">
      <c r="A200" s="1">
        <v>199</v>
      </c>
      <c r="B200" s="1" t="s">
        <v>51</v>
      </c>
      <c r="C200" s="1" t="s">
        <v>16</v>
      </c>
      <c r="D200" s="1">
        <v>19951122</v>
      </c>
      <c r="E200" s="15">
        <v>12.08</v>
      </c>
      <c r="F200" s="15">
        <v>0.309</v>
      </c>
      <c r="G200" s="16">
        <v>2.5999999999999999E-2</v>
      </c>
      <c r="H200" s="17">
        <f t="shared" si="18"/>
        <v>26</v>
      </c>
      <c r="I200" s="1">
        <f t="shared" si="23"/>
        <v>52.086324176986039</v>
      </c>
      <c r="J200" s="1">
        <f t="shared" si="19"/>
        <v>26.086324176986039</v>
      </c>
      <c r="K200" s="1">
        <f t="shared" si="20"/>
        <v>54.363121579410453</v>
      </c>
      <c r="L200" s="1">
        <f t="shared" si="21"/>
        <v>27.136512</v>
      </c>
      <c r="M200" s="1">
        <f t="shared" si="22"/>
        <v>27.226609579410454</v>
      </c>
    </row>
    <row r="201" spans="1:13" x14ac:dyDescent="0.25">
      <c r="A201" s="1">
        <v>200</v>
      </c>
      <c r="B201" s="1" t="s">
        <v>51</v>
      </c>
      <c r="C201" s="1" t="s">
        <v>16</v>
      </c>
      <c r="D201" s="1">
        <v>19951211</v>
      </c>
      <c r="E201" s="15">
        <v>10.81</v>
      </c>
      <c r="F201" s="15">
        <v>0.35</v>
      </c>
      <c r="G201" s="16">
        <v>3.2000000000000001E-2</v>
      </c>
      <c r="H201" s="17">
        <f t="shared" si="18"/>
        <v>32</v>
      </c>
      <c r="I201" s="1">
        <f t="shared" si="23"/>
        <v>47.761311704469854</v>
      </c>
      <c r="J201" s="1">
        <f t="shared" si="19"/>
        <v>15.761311704469854</v>
      </c>
      <c r="K201" s="1">
        <f t="shared" si="20"/>
        <v>44.608300950987584</v>
      </c>
      <c r="L201" s="1">
        <f t="shared" si="21"/>
        <v>29.887488000000005</v>
      </c>
      <c r="M201" s="1">
        <f t="shared" si="22"/>
        <v>14.720812950987579</v>
      </c>
    </row>
    <row r="202" spans="1:13" x14ac:dyDescent="0.25">
      <c r="A202" s="1">
        <v>201</v>
      </c>
      <c r="B202" s="1" t="s">
        <v>51</v>
      </c>
      <c r="C202" s="1" t="s">
        <v>16</v>
      </c>
      <c r="D202" s="1">
        <v>19951220</v>
      </c>
      <c r="E202" s="15">
        <v>17.97</v>
      </c>
      <c r="F202" s="15">
        <v>0.55600000000000005</v>
      </c>
      <c r="G202" s="16">
        <v>3.1E-2</v>
      </c>
      <c r="H202" s="17">
        <f t="shared" si="18"/>
        <v>31</v>
      </c>
      <c r="I202" s="1">
        <f t="shared" si="23"/>
        <v>71.011386680657722</v>
      </c>
      <c r="J202" s="1">
        <f t="shared" si="19"/>
        <v>40.011386680657722</v>
      </c>
      <c r="K202" s="1">
        <f t="shared" si="20"/>
        <v>110.25284705148262</v>
      </c>
      <c r="L202" s="1">
        <f t="shared" si="21"/>
        <v>48.130848</v>
      </c>
      <c r="M202" s="1">
        <f t="shared" si="22"/>
        <v>62.121999051482618</v>
      </c>
    </row>
    <row r="203" spans="1:13" x14ac:dyDescent="0.25">
      <c r="A203" s="1">
        <v>202</v>
      </c>
      <c r="B203" s="1" t="s">
        <v>51</v>
      </c>
      <c r="C203" s="1" t="s">
        <v>16</v>
      </c>
      <c r="D203" s="1">
        <v>19960130</v>
      </c>
      <c r="E203" s="15">
        <v>12.77</v>
      </c>
      <c r="F203" s="15">
        <v>0.371</v>
      </c>
      <c r="G203" s="16">
        <v>2.9000000000000001E-2</v>
      </c>
      <c r="H203" s="17">
        <f t="shared" si="18"/>
        <v>29</v>
      </c>
      <c r="I203" s="1">
        <f t="shared" si="23"/>
        <v>54.393881437902927</v>
      </c>
      <c r="J203" s="1">
        <f t="shared" si="19"/>
        <v>25.393881437902927</v>
      </c>
      <c r="K203" s="1">
        <f t="shared" si="20"/>
        <v>60.014292419118561</v>
      </c>
      <c r="L203" s="1">
        <f t="shared" si="21"/>
        <v>31.996512000000003</v>
      </c>
      <c r="M203" s="1">
        <f t="shared" si="22"/>
        <v>28.017780419118559</v>
      </c>
    </row>
    <row r="204" spans="1:13" x14ac:dyDescent="0.25">
      <c r="A204" s="1">
        <v>203</v>
      </c>
      <c r="B204" s="1" t="s">
        <v>51</v>
      </c>
      <c r="C204" s="1" t="s">
        <v>16</v>
      </c>
      <c r="D204" s="1">
        <v>19960214</v>
      </c>
      <c r="E204" s="15">
        <v>11.6</v>
      </c>
      <c r="F204" s="15">
        <v>0.30499999999999999</v>
      </c>
      <c r="G204" s="16">
        <v>2.5999999999999999E-2</v>
      </c>
      <c r="H204" s="17">
        <f t="shared" si="18"/>
        <v>26</v>
      </c>
      <c r="I204" s="1">
        <f t="shared" si="23"/>
        <v>50.464002000990938</v>
      </c>
      <c r="J204" s="1">
        <f t="shared" si="19"/>
        <v>24.464002000990938</v>
      </c>
      <c r="K204" s="1">
        <f t="shared" si="20"/>
        <v>50.577041365473157</v>
      </c>
      <c r="L204" s="1">
        <f t="shared" si="21"/>
        <v>26.058239999999998</v>
      </c>
      <c r="M204" s="1">
        <f t="shared" si="22"/>
        <v>24.518801365473159</v>
      </c>
    </row>
    <row r="205" spans="1:13" x14ac:dyDescent="0.25">
      <c r="A205" s="1">
        <v>204</v>
      </c>
      <c r="B205" s="1" t="s">
        <v>51</v>
      </c>
      <c r="C205" s="1" t="s">
        <v>16</v>
      </c>
      <c r="D205" s="1">
        <v>19960228</v>
      </c>
      <c r="E205" s="15">
        <v>12.7</v>
      </c>
      <c r="F205" s="15">
        <v>0.28499999999999998</v>
      </c>
      <c r="G205" s="16">
        <v>2.1999999999999999E-2</v>
      </c>
      <c r="H205" s="17">
        <f t="shared" si="18"/>
        <v>22</v>
      </c>
      <c r="I205" s="1">
        <f t="shared" si="23"/>
        <v>54.161052824378764</v>
      </c>
      <c r="J205" s="1">
        <f t="shared" si="19"/>
        <v>32.161052824378764</v>
      </c>
      <c r="K205" s="1">
        <f t="shared" si="20"/>
        <v>59.429840043134334</v>
      </c>
      <c r="L205" s="1">
        <f t="shared" si="21"/>
        <v>24.140159999999998</v>
      </c>
      <c r="M205" s="1">
        <f t="shared" si="22"/>
        <v>35.289680043134339</v>
      </c>
    </row>
    <row r="206" spans="1:13" x14ac:dyDescent="0.25">
      <c r="A206" s="1">
        <v>205</v>
      </c>
      <c r="B206" s="1" t="s">
        <v>51</v>
      </c>
      <c r="C206" s="1" t="s">
        <v>16</v>
      </c>
      <c r="D206" s="1">
        <v>19960329</v>
      </c>
      <c r="E206" s="15">
        <v>12.68</v>
      </c>
      <c r="F206" s="15">
        <v>0.45400000000000001</v>
      </c>
      <c r="G206" s="16">
        <v>3.5999999999999997E-2</v>
      </c>
      <c r="H206" s="17">
        <f t="shared" si="18"/>
        <v>36</v>
      </c>
      <c r="I206" s="1">
        <f t="shared" si="23"/>
        <v>54.094478652903582</v>
      </c>
      <c r="J206" s="1">
        <f t="shared" si="19"/>
        <v>18.094478652903582</v>
      </c>
      <c r="K206" s="1">
        <f t="shared" si="20"/>
        <v>59.263314277145824</v>
      </c>
      <c r="L206" s="1">
        <f t="shared" si="21"/>
        <v>39.439872000000001</v>
      </c>
      <c r="M206" s="1">
        <f t="shared" si="22"/>
        <v>19.823442277145823</v>
      </c>
    </row>
    <row r="207" spans="1:13" x14ac:dyDescent="0.25">
      <c r="A207" s="1">
        <v>206</v>
      </c>
      <c r="B207" s="1" t="s">
        <v>51</v>
      </c>
      <c r="C207" s="1" t="s">
        <v>16</v>
      </c>
      <c r="D207" s="1">
        <v>19960416</v>
      </c>
      <c r="E207" s="15">
        <v>12.58</v>
      </c>
      <c r="F207" s="15">
        <v>0.38200000000000001</v>
      </c>
      <c r="G207" s="16">
        <v>0.03</v>
      </c>
      <c r="H207" s="17">
        <f t="shared" ref="H207:H270" si="24">G207*1000</f>
        <v>30</v>
      </c>
      <c r="I207" s="1">
        <f t="shared" si="23"/>
        <v>53.761260952557137</v>
      </c>
      <c r="J207" s="1">
        <f t="shared" ref="J207:J270" si="25">+ABS(H207-I207)</f>
        <v>23.761260952557137</v>
      </c>
      <c r="K207" s="1">
        <f t="shared" ref="K207:K270" si="26">0.0864*I207*E207</f>
        <v>58.433759664465789</v>
      </c>
      <c r="L207" s="1">
        <f t="shared" ref="L207:L270" si="27">0.0864*H207*E207</f>
        <v>32.60736</v>
      </c>
      <c r="M207" s="1">
        <f t="shared" ref="M207:M270" si="28">ABS(L207-K207)</f>
        <v>25.826399664465789</v>
      </c>
    </row>
    <row r="208" spans="1:13" x14ac:dyDescent="0.25">
      <c r="A208" s="1">
        <v>207</v>
      </c>
      <c r="B208" s="1" t="s">
        <v>51</v>
      </c>
      <c r="C208" s="1" t="s">
        <v>16</v>
      </c>
      <c r="D208" s="1">
        <v>19960428</v>
      </c>
      <c r="E208" s="15">
        <v>16.309999999999999</v>
      </c>
      <c r="F208" s="15">
        <v>0.436</v>
      </c>
      <c r="G208" s="16">
        <v>2.7E-2</v>
      </c>
      <c r="H208" s="17">
        <f t="shared" si="24"/>
        <v>27</v>
      </c>
      <c r="I208" s="1">
        <f t="shared" ref="I208:I271" si="29">$O$2*E208^$O$3</f>
        <v>65.838169136013946</v>
      </c>
      <c r="J208" s="1">
        <f t="shared" si="25"/>
        <v>38.838169136013946</v>
      </c>
      <c r="K208" s="1">
        <f t="shared" si="26"/>
        <v>92.778094535764666</v>
      </c>
      <c r="L208" s="1">
        <f t="shared" si="27"/>
        <v>38.047967999999997</v>
      </c>
      <c r="M208" s="1">
        <f t="shared" si="28"/>
        <v>54.730126535764668</v>
      </c>
    </row>
    <row r="209" spans="1:13" x14ac:dyDescent="0.25">
      <c r="A209" s="1">
        <v>208</v>
      </c>
      <c r="B209" s="1" t="s">
        <v>51</v>
      </c>
      <c r="C209" s="1" t="s">
        <v>16</v>
      </c>
      <c r="D209" s="1">
        <v>19960513</v>
      </c>
      <c r="E209" s="15">
        <v>23.83</v>
      </c>
      <c r="F209" s="15">
        <v>0.59499999999999997</v>
      </c>
      <c r="G209" s="16">
        <v>2.5000000000000001E-2</v>
      </c>
      <c r="H209" s="17">
        <f t="shared" si="24"/>
        <v>25</v>
      </c>
      <c r="I209" s="1">
        <f t="shared" si="29"/>
        <v>88.508764149480371</v>
      </c>
      <c r="J209" s="1">
        <f t="shared" si="25"/>
        <v>63.508764149480371</v>
      </c>
      <c r="K209" s="1">
        <f t="shared" si="26"/>
        <v>182.23175661253492</v>
      </c>
      <c r="L209" s="1">
        <f t="shared" si="27"/>
        <v>51.472799999999999</v>
      </c>
      <c r="M209" s="1">
        <f t="shared" si="28"/>
        <v>130.75895661253492</v>
      </c>
    </row>
    <row r="210" spans="1:13" x14ac:dyDescent="0.25">
      <c r="A210" s="1">
        <v>209</v>
      </c>
      <c r="B210" s="1" t="s">
        <v>51</v>
      </c>
      <c r="C210" s="1" t="s">
        <v>16</v>
      </c>
      <c r="D210" s="1">
        <v>19960530</v>
      </c>
      <c r="E210" s="15">
        <v>25.92</v>
      </c>
      <c r="F210" s="15">
        <v>1.002</v>
      </c>
      <c r="G210" s="16">
        <v>3.9E-2</v>
      </c>
      <c r="H210" s="17">
        <f t="shared" si="24"/>
        <v>39</v>
      </c>
      <c r="I210" s="1">
        <f t="shared" si="29"/>
        <v>94.510361838354669</v>
      </c>
      <c r="J210" s="1">
        <f t="shared" si="25"/>
        <v>55.510361838354669</v>
      </c>
      <c r="K210" s="1">
        <f t="shared" si="26"/>
        <v>211.65482121265322</v>
      </c>
      <c r="L210" s="1">
        <f t="shared" si="27"/>
        <v>87.340032000000008</v>
      </c>
      <c r="M210" s="1">
        <f t="shared" si="28"/>
        <v>124.31478921265321</v>
      </c>
    </row>
    <row r="211" spans="1:13" x14ac:dyDescent="0.25">
      <c r="A211" s="1">
        <v>210</v>
      </c>
      <c r="B211" s="1" t="s">
        <v>51</v>
      </c>
      <c r="C211" s="1" t="s">
        <v>16</v>
      </c>
      <c r="D211" s="1">
        <v>19960618</v>
      </c>
      <c r="E211" s="15">
        <v>30.88</v>
      </c>
      <c r="F211" s="15">
        <v>1.2050000000000001</v>
      </c>
      <c r="G211" s="16">
        <v>3.9E-2</v>
      </c>
      <c r="H211" s="17">
        <f t="shared" si="24"/>
        <v>39</v>
      </c>
      <c r="I211" s="1">
        <f t="shared" si="29"/>
        <v>108.3484823516855</v>
      </c>
      <c r="J211" s="1">
        <f t="shared" si="25"/>
        <v>69.348482351685504</v>
      </c>
      <c r="K211" s="1">
        <f t="shared" si="26"/>
        <v>289.07721806573221</v>
      </c>
      <c r="L211" s="1">
        <f t="shared" si="27"/>
        <v>104.053248</v>
      </c>
      <c r="M211" s="1">
        <f t="shared" si="28"/>
        <v>185.02397006573221</v>
      </c>
    </row>
    <row r="212" spans="1:13" x14ac:dyDescent="0.25">
      <c r="A212" s="1">
        <v>211</v>
      </c>
      <c r="B212" s="1" t="s">
        <v>51</v>
      </c>
      <c r="C212" s="1" t="s">
        <v>16</v>
      </c>
      <c r="D212" s="1">
        <v>19990803</v>
      </c>
      <c r="E212" s="15">
        <v>10.145</v>
      </c>
      <c r="F212" s="15">
        <v>9.2999999999999999E-2</v>
      </c>
      <c r="G212" s="16">
        <v>8.9999999999999993E-3</v>
      </c>
      <c r="H212" s="17">
        <f t="shared" si="24"/>
        <v>9</v>
      </c>
      <c r="I212" s="1">
        <f t="shared" si="29"/>
        <v>45.452499945471097</v>
      </c>
      <c r="J212" s="1">
        <f t="shared" si="25"/>
        <v>36.452499945471097</v>
      </c>
      <c r="K212" s="1">
        <f t="shared" si="26"/>
        <v>39.840388872203889</v>
      </c>
      <c r="L212" s="1">
        <f t="shared" si="27"/>
        <v>7.8887520000000002</v>
      </c>
      <c r="M212" s="1">
        <f t="shared" si="28"/>
        <v>31.951636872203888</v>
      </c>
    </row>
    <row r="213" spans="1:13" x14ac:dyDescent="0.25">
      <c r="A213" s="1">
        <v>212</v>
      </c>
      <c r="B213" s="1" t="s">
        <v>51</v>
      </c>
      <c r="C213" s="1" t="s">
        <v>16</v>
      </c>
      <c r="D213" s="1">
        <v>19960717</v>
      </c>
      <c r="E213" s="15">
        <v>13.42</v>
      </c>
      <c r="F213" s="15">
        <v>0.31900000000000001</v>
      </c>
      <c r="G213" s="16">
        <v>2.4E-2</v>
      </c>
      <c r="H213" s="17">
        <f t="shared" si="24"/>
        <v>24</v>
      </c>
      <c r="I213" s="1">
        <f t="shared" si="29"/>
        <v>56.542725330813695</v>
      </c>
      <c r="J213" s="1">
        <f t="shared" si="25"/>
        <v>32.542725330813695</v>
      </c>
      <c r="K213" s="1">
        <f t="shared" si="26"/>
        <v>65.560611508374507</v>
      </c>
      <c r="L213" s="1">
        <f t="shared" si="27"/>
        <v>27.827711999999998</v>
      </c>
      <c r="M213" s="1">
        <f t="shared" si="28"/>
        <v>37.732899508374508</v>
      </c>
    </row>
    <row r="214" spans="1:13" x14ac:dyDescent="0.25">
      <c r="A214" s="1">
        <v>213</v>
      </c>
      <c r="B214" s="1" t="s">
        <v>51</v>
      </c>
      <c r="C214" s="1" t="s">
        <v>16</v>
      </c>
      <c r="D214" s="1">
        <v>19960724</v>
      </c>
      <c r="E214" s="15">
        <v>11.61</v>
      </c>
      <c r="F214" s="15">
        <v>0.31900000000000001</v>
      </c>
      <c r="G214" s="16">
        <v>2.7E-2</v>
      </c>
      <c r="H214" s="17">
        <f t="shared" si="24"/>
        <v>27</v>
      </c>
      <c r="I214" s="1">
        <f t="shared" si="29"/>
        <v>50.497948880945444</v>
      </c>
      <c r="J214" s="1">
        <f t="shared" si="25"/>
        <v>23.497948880945444</v>
      </c>
      <c r="K214" s="1">
        <f t="shared" si="26"/>
        <v>50.654694514271903</v>
      </c>
      <c r="L214" s="1">
        <f t="shared" si="27"/>
        <v>27.083808000000001</v>
      </c>
      <c r="M214" s="1">
        <f t="shared" si="28"/>
        <v>23.570886514271901</v>
      </c>
    </row>
    <row r="215" spans="1:13" x14ac:dyDescent="0.25">
      <c r="A215" s="1">
        <v>214</v>
      </c>
      <c r="B215" s="1" t="s">
        <v>51</v>
      </c>
      <c r="C215" s="1" t="s">
        <v>16</v>
      </c>
      <c r="D215" s="1">
        <v>19960806</v>
      </c>
      <c r="E215" s="15">
        <v>10.7</v>
      </c>
      <c r="F215" s="15">
        <v>0.30199999999999999</v>
      </c>
      <c r="G215" s="16">
        <v>2.8000000000000001E-2</v>
      </c>
      <c r="H215" s="17">
        <f t="shared" si="24"/>
        <v>28</v>
      </c>
      <c r="I215" s="1">
        <f t="shared" si="29"/>
        <v>47.381605686914035</v>
      </c>
      <c r="J215" s="1">
        <f t="shared" si="25"/>
        <v>19.381605686914035</v>
      </c>
      <c r="K215" s="1">
        <f t="shared" si="26"/>
        <v>43.80334682543829</v>
      </c>
      <c r="L215" s="1">
        <f t="shared" si="27"/>
        <v>25.885439999999999</v>
      </c>
      <c r="M215" s="1">
        <f t="shared" si="28"/>
        <v>17.91790682543829</v>
      </c>
    </row>
    <row r="216" spans="1:13" x14ac:dyDescent="0.25">
      <c r="A216" s="1">
        <v>215</v>
      </c>
      <c r="B216" s="1" t="s">
        <v>51</v>
      </c>
      <c r="C216" s="1" t="s">
        <v>16</v>
      </c>
      <c r="D216" s="1">
        <v>19960828</v>
      </c>
      <c r="E216" s="15">
        <v>11.32</v>
      </c>
      <c r="F216" s="15">
        <v>0.28100000000000003</v>
      </c>
      <c r="G216" s="16">
        <v>2.5000000000000001E-2</v>
      </c>
      <c r="H216" s="17">
        <f t="shared" si="24"/>
        <v>25</v>
      </c>
      <c r="I216" s="1">
        <f t="shared" si="29"/>
        <v>49.510854930511698</v>
      </c>
      <c r="J216" s="1">
        <f t="shared" si="25"/>
        <v>24.510854930511698</v>
      </c>
      <c r="K216" s="1">
        <f t="shared" si="26"/>
        <v>48.423992643077106</v>
      </c>
      <c r="L216" s="1">
        <f t="shared" si="27"/>
        <v>24.451200000000004</v>
      </c>
      <c r="M216" s="1">
        <f t="shared" si="28"/>
        <v>23.972792643077103</v>
      </c>
    </row>
    <row r="217" spans="1:13" x14ac:dyDescent="0.25">
      <c r="A217" s="1">
        <v>216</v>
      </c>
      <c r="B217" s="1" t="s">
        <v>51</v>
      </c>
      <c r="C217" s="1" t="s">
        <v>16</v>
      </c>
      <c r="D217" s="1">
        <v>20070729</v>
      </c>
      <c r="E217" s="15">
        <v>11.74</v>
      </c>
      <c r="F217" s="15">
        <v>0.115</v>
      </c>
      <c r="G217" s="16">
        <v>0.01</v>
      </c>
      <c r="H217" s="17">
        <f t="shared" si="24"/>
        <v>10</v>
      </c>
      <c r="I217" s="1">
        <f t="shared" si="29"/>
        <v>50.938676507970747</v>
      </c>
      <c r="J217" s="1">
        <f t="shared" si="25"/>
        <v>40.938676507970747</v>
      </c>
      <c r="K217" s="1">
        <f t="shared" si="26"/>
        <v>51.668933374389013</v>
      </c>
      <c r="L217" s="1">
        <f t="shared" si="27"/>
        <v>10.143360000000001</v>
      </c>
      <c r="M217" s="1">
        <f t="shared" si="28"/>
        <v>41.525573374389012</v>
      </c>
    </row>
    <row r="218" spans="1:13" x14ac:dyDescent="0.25">
      <c r="A218" s="1">
        <v>217</v>
      </c>
      <c r="B218" s="1" t="s">
        <v>51</v>
      </c>
      <c r="C218" s="1" t="s">
        <v>16</v>
      </c>
      <c r="D218" s="1">
        <v>19960927</v>
      </c>
      <c r="E218" s="15">
        <v>10.97</v>
      </c>
      <c r="F218" s="15">
        <v>0.23899999999999999</v>
      </c>
      <c r="G218" s="16">
        <v>2.1999999999999999E-2</v>
      </c>
      <c r="H218" s="17">
        <f t="shared" si="24"/>
        <v>22</v>
      </c>
      <c r="I218" s="1">
        <f t="shared" si="29"/>
        <v>48.31210119025215</v>
      </c>
      <c r="J218" s="1">
        <f t="shared" si="25"/>
        <v>26.31210119025215</v>
      </c>
      <c r="K218" s="1">
        <f t="shared" si="26"/>
        <v>45.790596004930514</v>
      </c>
      <c r="L218" s="1">
        <f t="shared" si="27"/>
        <v>20.851776000000001</v>
      </c>
      <c r="M218" s="1">
        <f t="shared" si="28"/>
        <v>24.938820004930513</v>
      </c>
    </row>
    <row r="219" spans="1:13" x14ac:dyDescent="0.25">
      <c r="A219" s="1">
        <v>218</v>
      </c>
      <c r="B219" s="1" t="s">
        <v>51</v>
      </c>
      <c r="C219" s="1" t="s">
        <v>16</v>
      </c>
      <c r="D219" s="1">
        <v>19961009</v>
      </c>
      <c r="E219" s="15">
        <v>16.98</v>
      </c>
      <c r="F219" s="15">
        <v>0.747</v>
      </c>
      <c r="G219" s="16">
        <v>4.3999999999999997E-2</v>
      </c>
      <c r="H219" s="17">
        <f t="shared" si="24"/>
        <v>44</v>
      </c>
      <c r="I219" s="1">
        <f t="shared" si="29"/>
        <v>67.939452724744186</v>
      </c>
      <c r="J219" s="1">
        <f t="shared" si="25"/>
        <v>23.939452724744186</v>
      </c>
      <c r="K219" s="1">
        <f t="shared" si="26"/>
        <v>99.672068787795922</v>
      </c>
      <c r="L219" s="1">
        <f t="shared" si="27"/>
        <v>64.551168000000004</v>
      </c>
      <c r="M219" s="1">
        <f t="shared" si="28"/>
        <v>35.120900787795918</v>
      </c>
    </row>
    <row r="220" spans="1:13" x14ac:dyDescent="0.25">
      <c r="A220" s="1">
        <v>219</v>
      </c>
      <c r="B220" s="1" t="s">
        <v>51</v>
      </c>
      <c r="C220" s="1" t="s">
        <v>16</v>
      </c>
      <c r="D220" s="1">
        <v>19961029</v>
      </c>
      <c r="E220" s="15">
        <v>15.68</v>
      </c>
      <c r="F220" s="15">
        <v>0.443</v>
      </c>
      <c r="G220" s="16">
        <v>2.8000000000000001E-2</v>
      </c>
      <c r="H220" s="17">
        <f t="shared" si="24"/>
        <v>28</v>
      </c>
      <c r="I220" s="1">
        <f t="shared" si="29"/>
        <v>63.844977464909597</v>
      </c>
      <c r="J220" s="1">
        <f t="shared" si="25"/>
        <v>35.844977464909597</v>
      </c>
      <c r="K220" s="1">
        <f t="shared" si="26"/>
        <v>86.49411091054121</v>
      </c>
      <c r="L220" s="1">
        <f t="shared" si="27"/>
        <v>37.933056000000001</v>
      </c>
      <c r="M220" s="1">
        <f t="shared" si="28"/>
        <v>48.561054910541209</v>
      </c>
    </row>
    <row r="221" spans="1:13" x14ac:dyDescent="0.25">
      <c r="A221" s="1">
        <v>220</v>
      </c>
      <c r="B221" s="1" t="s">
        <v>51</v>
      </c>
      <c r="C221" s="1" t="s">
        <v>16</v>
      </c>
      <c r="D221" s="1">
        <v>19961113</v>
      </c>
      <c r="E221" s="15">
        <v>10.81</v>
      </c>
      <c r="F221" s="15">
        <v>0.28399999999999997</v>
      </c>
      <c r="G221" s="16">
        <v>2.5999999999999999E-2</v>
      </c>
      <c r="H221" s="17">
        <f t="shared" si="24"/>
        <v>26</v>
      </c>
      <c r="I221" s="1">
        <f t="shared" si="29"/>
        <v>47.761311704469854</v>
      </c>
      <c r="J221" s="1">
        <f t="shared" si="25"/>
        <v>21.761311704469854</v>
      </c>
      <c r="K221" s="1">
        <f t="shared" si="26"/>
        <v>44.608300950987584</v>
      </c>
      <c r="L221" s="1">
        <f t="shared" si="27"/>
        <v>24.283584000000001</v>
      </c>
      <c r="M221" s="1">
        <f t="shared" si="28"/>
        <v>20.324716950987582</v>
      </c>
    </row>
    <row r="222" spans="1:13" x14ac:dyDescent="0.25">
      <c r="A222" s="1">
        <v>221</v>
      </c>
      <c r="B222" s="1" t="s">
        <v>51</v>
      </c>
      <c r="C222" s="1" t="s">
        <v>16</v>
      </c>
      <c r="D222" s="1">
        <v>19961127</v>
      </c>
      <c r="E222" s="15">
        <v>8.82</v>
      </c>
      <c r="F222" s="15">
        <v>0.224</v>
      </c>
      <c r="G222" s="16">
        <v>2.5000000000000001E-2</v>
      </c>
      <c r="H222" s="17">
        <f t="shared" si="24"/>
        <v>25</v>
      </c>
      <c r="I222" s="1">
        <f t="shared" si="29"/>
        <v>40.74950690929311</v>
      </c>
      <c r="J222" s="1">
        <f t="shared" si="25"/>
        <v>15.74950690929311</v>
      </c>
      <c r="K222" s="1">
        <f t="shared" si="26"/>
        <v>31.053080241212999</v>
      </c>
      <c r="L222" s="1">
        <f t="shared" si="27"/>
        <v>19.051200000000001</v>
      </c>
      <c r="M222" s="1">
        <f t="shared" si="28"/>
        <v>12.001880241212998</v>
      </c>
    </row>
    <row r="223" spans="1:13" x14ac:dyDescent="0.25">
      <c r="A223" s="1">
        <v>222</v>
      </c>
      <c r="B223" s="1" t="s">
        <v>51</v>
      </c>
      <c r="C223" s="1" t="s">
        <v>16</v>
      </c>
      <c r="D223" s="1">
        <v>19961204</v>
      </c>
      <c r="E223" s="15">
        <v>10.93</v>
      </c>
      <c r="F223" s="15">
        <v>0.28599999999999998</v>
      </c>
      <c r="G223" s="16">
        <v>2.5999999999999999E-2</v>
      </c>
      <c r="H223" s="17">
        <f t="shared" si="24"/>
        <v>26</v>
      </c>
      <c r="I223" s="1">
        <f t="shared" si="29"/>
        <v>48.174570174598017</v>
      </c>
      <c r="J223" s="1">
        <f t="shared" si="25"/>
        <v>22.174570174598017</v>
      </c>
      <c r="K223" s="1">
        <f t="shared" si="26"/>
        <v>45.493751693521993</v>
      </c>
      <c r="L223" s="1">
        <f t="shared" si="27"/>
        <v>24.553151999999997</v>
      </c>
      <c r="M223" s="1">
        <f t="shared" si="28"/>
        <v>20.940599693521996</v>
      </c>
    </row>
    <row r="224" spans="1:13" x14ac:dyDescent="0.25">
      <c r="A224" s="1">
        <v>223</v>
      </c>
      <c r="B224" s="1" t="s">
        <v>51</v>
      </c>
      <c r="C224" s="1" t="s">
        <v>16</v>
      </c>
      <c r="D224" s="1">
        <v>19961214</v>
      </c>
      <c r="E224" s="15">
        <v>11.03</v>
      </c>
      <c r="F224" s="15">
        <v>0.224</v>
      </c>
      <c r="G224" s="16">
        <v>0.02</v>
      </c>
      <c r="H224" s="17">
        <f t="shared" si="24"/>
        <v>20</v>
      </c>
      <c r="I224" s="1">
        <f t="shared" si="29"/>
        <v>48.518191463811817</v>
      </c>
      <c r="J224" s="1">
        <f t="shared" si="25"/>
        <v>28.518191463811817</v>
      </c>
      <c r="K224" s="1">
        <f t="shared" si="26"/>
        <v>46.237448319480947</v>
      </c>
      <c r="L224" s="1">
        <f t="shared" si="27"/>
        <v>19.059840000000001</v>
      </c>
      <c r="M224" s="1">
        <f t="shared" si="28"/>
        <v>27.177608319480946</v>
      </c>
    </row>
    <row r="225" spans="1:13" x14ac:dyDescent="0.25">
      <c r="A225" s="1">
        <v>224</v>
      </c>
      <c r="B225" s="1" t="s">
        <v>51</v>
      </c>
      <c r="C225" s="1" t="s">
        <v>16</v>
      </c>
      <c r="D225" s="1">
        <v>19970130</v>
      </c>
      <c r="E225" s="15">
        <v>9.31</v>
      </c>
      <c r="F225" s="15">
        <v>0.26600000000000001</v>
      </c>
      <c r="G225" s="16">
        <v>2.9000000000000001E-2</v>
      </c>
      <c r="H225" s="17">
        <f t="shared" si="24"/>
        <v>29</v>
      </c>
      <c r="I225" s="1">
        <f t="shared" si="29"/>
        <v>42.505683598034445</v>
      </c>
      <c r="J225" s="1">
        <f t="shared" si="25"/>
        <v>13.505683598034445</v>
      </c>
      <c r="K225" s="1">
        <f t="shared" si="26"/>
        <v>34.190891795321342</v>
      </c>
      <c r="L225" s="1">
        <f t="shared" si="27"/>
        <v>23.327136000000003</v>
      </c>
      <c r="M225" s="1">
        <f t="shared" si="28"/>
        <v>10.863755795321339</v>
      </c>
    </row>
    <row r="226" spans="1:13" x14ac:dyDescent="0.25">
      <c r="A226" s="1">
        <v>225</v>
      </c>
      <c r="B226" s="1" t="s">
        <v>51</v>
      </c>
      <c r="C226" s="1" t="s">
        <v>16</v>
      </c>
      <c r="D226" s="1">
        <v>19970226</v>
      </c>
      <c r="E226" s="15">
        <v>7.79</v>
      </c>
      <c r="F226" s="15">
        <v>0.17699999999999999</v>
      </c>
      <c r="G226" s="16">
        <v>2.3E-2</v>
      </c>
      <c r="H226" s="17">
        <f t="shared" si="24"/>
        <v>23</v>
      </c>
      <c r="I226" s="1">
        <f t="shared" si="29"/>
        <v>36.985756494422461</v>
      </c>
      <c r="J226" s="1">
        <f t="shared" si="25"/>
        <v>13.985756494422461</v>
      </c>
      <c r="K226" s="1">
        <f t="shared" si="26"/>
        <v>24.893485323110003</v>
      </c>
      <c r="L226" s="1">
        <f t="shared" si="27"/>
        <v>15.480288</v>
      </c>
      <c r="M226" s="1">
        <f t="shared" si="28"/>
        <v>9.413197323110003</v>
      </c>
    </row>
    <row r="227" spans="1:13" x14ac:dyDescent="0.25">
      <c r="A227" s="1">
        <v>226</v>
      </c>
      <c r="B227" s="1" t="s">
        <v>51</v>
      </c>
      <c r="C227" s="1" t="s">
        <v>16</v>
      </c>
      <c r="D227" s="1">
        <v>19970318</v>
      </c>
      <c r="E227" s="15">
        <v>10.32</v>
      </c>
      <c r="F227" s="15">
        <v>0.28299999999999997</v>
      </c>
      <c r="G227" s="16">
        <v>2.7E-2</v>
      </c>
      <c r="H227" s="17">
        <f t="shared" si="24"/>
        <v>27</v>
      </c>
      <c r="I227" s="1">
        <f t="shared" si="29"/>
        <v>46.06322172496111</v>
      </c>
      <c r="J227" s="1">
        <f t="shared" si="25"/>
        <v>19.06322172496111</v>
      </c>
      <c r="K227" s="1">
        <f t="shared" si="26"/>
        <v>41.072179524618129</v>
      </c>
      <c r="L227" s="1">
        <f t="shared" si="27"/>
        <v>24.074496000000003</v>
      </c>
      <c r="M227" s="1">
        <f t="shared" si="28"/>
        <v>16.997683524618125</v>
      </c>
    </row>
    <row r="228" spans="1:13" x14ac:dyDescent="0.25">
      <c r="A228" s="1">
        <v>227</v>
      </c>
      <c r="B228" s="1" t="s">
        <v>51</v>
      </c>
      <c r="C228" s="1" t="s">
        <v>16</v>
      </c>
      <c r="D228" s="1">
        <v>19970415</v>
      </c>
      <c r="E228" s="15">
        <v>7.89</v>
      </c>
      <c r="F228" s="15">
        <v>0.19400000000000001</v>
      </c>
      <c r="G228" s="16">
        <v>2.5000000000000001E-2</v>
      </c>
      <c r="H228" s="17">
        <f t="shared" si="24"/>
        <v>25</v>
      </c>
      <c r="I228" s="1">
        <f t="shared" si="29"/>
        <v>37.355759213756116</v>
      </c>
      <c r="J228" s="1">
        <f t="shared" si="25"/>
        <v>12.355759213756116</v>
      </c>
      <c r="K228" s="1">
        <f t="shared" si="26"/>
        <v>25.465271632980691</v>
      </c>
      <c r="L228" s="1">
        <f t="shared" si="27"/>
        <v>17.042400000000001</v>
      </c>
      <c r="M228" s="1">
        <f t="shared" si="28"/>
        <v>8.4228716329806907</v>
      </c>
    </row>
    <row r="229" spans="1:13" x14ac:dyDescent="0.25">
      <c r="A229" s="1">
        <v>228</v>
      </c>
      <c r="B229" s="1" t="s">
        <v>51</v>
      </c>
      <c r="C229" s="1" t="s">
        <v>16</v>
      </c>
      <c r="D229" s="1">
        <v>19970520</v>
      </c>
      <c r="E229" s="15">
        <v>6.2</v>
      </c>
      <c r="F229" s="15">
        <v>0.15</v>
      </c>
      <c r="G229" s="16">
        <v>2.4E-2</v>
      </c>
      <c r="H229" s="17">
        <f t="shared" si="24"/>
        <v>24</v>
      </c>
      <c r="I229" s="1">
        <f t="shared" si="29"/>
        <v>30.95003529080881</v>
      </c>
      <c r="J229" s="1">
        <f t="shared" si="25"/>
        <v>6.9500352908088097</v>
      </c>
      <c r="K229" s="1">
        <f t="shared" si="26"/>
        <v>16.579314904580464</v>
      </c>
      <c r="L229" s="1">
        <f t="shared" si="27"/>
        <v>12.85632</v>
      </c>
      <c r="M229" s="1">
        <f t="shared" si="28"/>
        <v>3.7229949045804638</v>
      </c>
    </row>
    <row r="230" spans="1:13" x14ac:dyDescent="0.25">
      <c r="A230" s="1">
        <v>229</v>
      </c>
      <c r="B230" s="1" t="s">
        <v>51</v>
      </c>
      <c r="C230" s="1" t="s">
        <v>16</v>
      </c>
      <c r="D230" s="1">
        <v>19970625</v>
      </c>
      <c r="E230" s="15">
        <v>7.7</v>
      </c>
      <c r="F230" s="15">
        <v>0.214</v>
      </c>
      <c r="G230" s="16">
        <v>2.8000000000000001E-2</v>
      </c>
      <c r="H230" s="17">
        <f t="shared" si="24"/>
        <v>28</v>
      </c>
      <c r="I230" s="1">
        <f t="shared" si="29"/>
        <v>36.651861433883646</v>
      </c>
      <c r="J230" s="1">
        <f t="shared" si="25"/>
        <v>8.6518614338836457</v>
      </c>
      <c r="K230" s="1">
        <f t="shared" si="26"/>
        <v>24.383750374734113</v>
      </c>
      <c r="L230" s="1">
        <f t="shared" si="27"/>
        <v>18.627839999999999</v>
      </c>
      <c r="M230" s="1">
        <f t="shared" si="28"/>
        <v>5.755910374734114</v>
      </c>
    </row>
    <row r="231" spans="1:13" x14ac:dyDescent="0.25">
      <c r="A231" s="1">
        <v>230</v>
      </c>
      <c r="B231" s="1" t="s">
        <v>51</v>
      </c>
      <c r="C231" s="1" t="s">
        <v>16</v>
      </c>
      <c r="D231" s="1">
        <v>19970722</v>
      </c>
      <c r="E231" s="15">
        <v>5.22</v>
      </c>
      <c r="F231" s="15">
        <v>0.13800000000000001</v>
      </c>
      <c r="G231" s="16">
        <v>2.5999999999999999E-2</v>
      </c>
      <c r="H231" s="17">
        <f t="shared" si="24"/>
        <v>26</v>
      </c>
      <c r="I231" s="1">
        <f t="shared" si="29"/>
        <v>27.061304906915872</v>
      </c>
      <c r="J231" s="1">
        <f t="shared" si="25"/>
        <v>1.061304906915872</v>
      </c>
      <c r="K231" s="1">
        <f t="shared" si="26"/>
        <v>12.204865003458313</v>
      </c>
      <c r="L231" s="1">
        <f t="shared" si="27"/>
        <v>11.726208</v>
      </c>
      <c r="M231" s="1">
        <f t="shared" si="28"/>
        <v>0.47865700345831286</v>
      </c>
    </row>
    <row r="232" spans="1:13" x14ac:dyDescent="0.25">
      <c r="A232" s="1">
        <v>231</v>
      </c>
      <c r="B232" s="1" t="s">
        <v>51</v>
      </c>
      <c r="C232" s="1" t="s">
        <v>16</v>
      </c>
      <c r="D232" s="1">
        <v>19970827</v>
      </c>
      <c r="E232" s="15">
        <v>3.81</v>
      </c>
      <c r="F232" s="15">
        <v>9.5000000000000001E-2</v>
      </c>
      <c r="G232" s="16">
        <v>2.5000000000000001E-2</v>
      </c>
      <c r="H232" s="17">
        <f t="shared" si="24"/>
        <v>25</v>
      </c>
      <c r="I232" s="1">
        <f t="shared" si="29"/>
        <v>21.165694585244641</v>
      </c>
      <c r="J232" s="1">
        <f t="shared" si="25"/>
        <v>3.8343054147553595</v>
      </c>
      <c r="K232" s="1">
        <f t="shared" si="26"/>
        <v>6.9674080063491726</v>
      </c>
      <c r="L232" s="1">
        <f t="shared" si="27"/>
        <v>8.2296000000000014</v>
      </c>
      <c r="M232" s="1">
        <f t="shared" si="28"/>
        <v>1.2621919936508288</v>
      </c>
    </row>
    <row r="233" spans="1:13" x14ac:dyDescent="0.25">
      <c r="A233" s="1">
        <v>232</v>
      </c>
      <c r="B233" s="1" t="s">
        <v>51</v>
      </c>
      <c r="C233" s="1" t="s">
        <v>16</v>
      </c>
      <c r="D233" s="1">
        <v>19970921</v>
      </c>
      <c r="E233" s="15">
        <v>6.2</v>
      </c>
      <c r="F233" s="15">
        <v>0.16600000000000001</v>
      </c>
      <c r="G233" s="16">
        <v>2.7E-2</v>
      </c>
      <c r="H233" s="17">
        <f t="shared" si="24"/>
        <v>27</v>
      </c>
      <c r="I233" s="1">
        <f t="shared" si="29"/>
        <v>30.95003529080881</v>
      </c>
      <c r="J233" s="1">
        <f t="shared" si="25"/>
        <v>3.9500352908088097</v>
      </c>
      <c r="K233" s="1">
        <f t="shared" si="26"/>
        <v>16.579314904580464</v>
      </c>
      <c r="L233" s="1">
        <f t="shared" si="27"/>
        <v>14.463360000000002</v>
      </c>
      <c r="M233" s="1">
        <f t="shared" si="28"/>
        <v>2.1159549045804624</v>
      </c>
    </row>
    <row r="234" spans="1:13" x14ac:dyDescent="0.25">
      <c r="A234" s="1">
        <v>233</v>
      </c>
      <c r="B234" s="1" t="s">
        <v>51</v>
      </c>
      <c r="C234" s="1" t="s">
        <v>16</v>
      </c>
      <c r="D234" s="1">
        <v>19971022</v>
      </c>
      <c r="E234" s="15">
        <v>16.7</v>
      </c>
      <c r="F234" s="15">
        <v>0.40500000000000003</v>
      </c>
      <c r="G234" s="16">
        <v>2.4E-2</v>
      </c>
      <c r="H234" s="17">
        <f t="shared" si="24"/>
        <v>24</v>
      </c>
      <c r="I234" s="1">
        <f t="shared" si="29"/>
        <v>67.063560676411484</v>
      </c>
      <c r="J234" s="1">
        <f t="shared" si="25"/>
        <v>43.063560676411484</v>
      </c>
      <c r="K234" s="1">
        <f t="shared" si="26"/>
        <v>96.764670428780605</v>
      </c>
      <c r="L234" s="1">
        <f t="shared" si="27"/>
        <v>34.629119999999993</v>
      </c>
      <c r="M234" s="1">
        <f t="shared" si="28"/>
        <v>62.135550428780611</v>
      </c>
    </row>
    <row r="235" spans="1:13" x14ac:dyDescent="0.25">
      <c r="A235" s="1">
        <v>234</v>
      </c>
      <c r="B235" s="1" t="s">
        <v>51</v>
      </c>
      <c r="C235" s="1" t="s">
        <v>16</v>
      </c>
      <c r="D235" s="1">
        <v>19990616</v>
      </c>
      <c r="E235" s="15">
        <v>20.45</v>
      </c>
      <c r="F235" s="15">
        <v>0.20899999999999999</v>
      </c>
      <c r="G235" s="16">
        <v>0.01</v>
      </c>
      <c r="H235" s="17">
        <f t="shared" si="24"/>
        <v>10</v>
      </c>
      <c r="I235" s="1">
        <f t="shared" si="29"/>
        <v>78.549556088360703</v>
      </c>
      <c r="J235" s="1">
        <f t="shared" si="25"/>
        <v>68.549556088360703</v>
      </c>
      <c r="K235" s="1">
        <f t="shared" si="26"/>
        <v>138.78763966140278</v>
      </c>
      <c r="L235" s="1">
        <f t="shared" si="27"/>
        <v>17.668800000000001</v>
      </c>
      <c r="M235" s="1">
        <f t="shared" si="28"/>
        <v>121.11883966140277</v>
      </c>
    </row>
    <row r="236" spans="1:13" x14ac:dyDescent="0.25">
      <c r="A236" s="1">
        <v>235</v>
      </c>
      <c r="B236" s="1" t="s">
        <v>51</v>
      </c>
      <c r="C236" s="1" t="s">
        <v>16</v>
      </c>
      <c r="D236" s="1">
        <v>19971210</v>
      </c>
      <c r="E236" s="15">
        <v>5.26</v>
      </c>
      <c r="F236" s="15">
        <v>0.13700000000000001</v>
      </c>
      <c r="G236" s="16">
        <v>2.5999999999999999E-2</v>
      </c>
      <c r="H236" s="17">
        <f t="shared" si="24"/>
        <v>26</v>
      </c>
      <c r="I236" s="1">
        <f t="shared" si="29"/>
        <v>27.222997846990225</v>
      </c>
      <c r="J236" s="1">
        <f t="shared" si="25"/>
        <v>1.222997846990225</v>
      </c>
      <c r="K236" s="1">
        <f t="shared" si="26"/>
        <v>12.371872493534568</v>
      </c>
      <c r="L236" s="1">
        <f t="shared" si="27"/>
        <v>11.816063999999999</v>
      </c>
      <c r="M236" s="1">
        <f t="shared" si="28"/>
        <v>0.55580849353456863</v>
      </c>
    </row>
    <row r="237" spans="1:13" x14ac:dyDescent="0.25">
      <c r="A237" s="1">
        <v>236</v>
      </c>
      <c r="B237" s="1" t="s">
        <v>51</v>
      </c>
      <c r="C237" s="1" t="s">
        <v>16</v>
      </c>
      <c r="D237" s="1">
        <v>19940713</v>
      </c>
      <c r="E237" s="15">
        <v>8.19</v>
      </c>
      <c r="F237" s="15">
        <v>0.109</v>
      </c>
      <c r="G237" s="16">
        <v>1.2999999999999999E-2</v>
      </c>
      <c r="H237" s="17">
        <f t="shared" si="24"/>
        <v>13</v>
      </c>
      <c r="I237" s="1">
        <f t="shared" si="29"/>
        <v>38.459659153560899</v>
      </c>
      <c r="J237" s="1">
        <f t="shared" si="25"/>
        <v>25.459659153560899</v>
      </c>
      <c r="K237" s="1">
        <f t="shared" si="26"/>
        <v>27.214670171606151</v>
      </c>
      <c r="L237" s="1">
        <f t="shared" si="27"/>
        <v>9.1990079999999992</v>
      </c>
      <c r="M237" s="1">
        <f t="shared" si="28"/>
        <v>18.015662171606152</v>
      </c>
    </row>
    <row r="238" spans="1:13" x14ac:dyDescent="0.25">
      <c r="A238" s="1">
        <v>237</v>
      </c>
      <c r="B238" s="1" t="s">
        <v>51</v>
      </c>
      <c r="C238" s="1" t="s">
        <v>16</v>
      </c>
      <c r="D238" s="1">
        <v>19980220</v>
      </c>
      <c r="E238" s="15">
        <v>9.4600000000000009</v>
      </c>
      <c r="F238" s="15">
        <v>0.34300000000000003</v>
      </c>
      <c r="G238" s="16">
        <v>3.5999999999999997E-2</v>
      </c>
      <c r="H238" s="17">
        <f t="shared" si="24"/>
        <v>36</v>
      </c>
      <c r="I238" s="1">
        <f t="shared" si="29"/>
        <v>43.039192738788969</v>
      </c>
      <c r="J238" s="1">
        <f t="shared" si="25"/>
        <v>7.0391927387889695</v>
      </c>
      <c r="K238" s="1">
        <f t="shared" si="26"/>
        <v>35.177825949892735</v>
      </c>
      <c r="L238" s="1">
        <f t="shared" si="27"/>
        <v>29.424384000000007</v>
      </c>
      <c r="M238" s="1">
        <f t="shared" si="28"/>
        <v>5.7534419498927285</v>
      </c>
    </row>
    <row r="239" spans="1:13" x14ac:dyDescent="0.25">
      <c r="A239" s="1">
        <v>238</v>
      </c>
      <c r="B239" s="1" t="s">
        <v>51</v>
      </c>
      <c r="C239" s="1" t="s">
        <v>16</v>
      </c>
      <c r="D239" s="1">
        <v>19980313</v>
      </c>
      <c r="E239" s="15">
        <v>6.95</v>
      </c>
      <c r="F239" s="15">
        <v>0.25800000000000001</v>
      </c>
      <c r="G239" s="16">
        <v>3.6999999999999998E-2</v>
      </c>
      <c r="H239" s="17">
        <f t="shared" si="24"/>
        <v>37</v>
      </c>
      <c r="I239" s="1">
        <f t="shared" si="29"/>
        <v>33.83480014790635</v>
      </c>
      <c r="J239" s="1">
        <f t="shared" si="25"/>
        <v>3.1651998520936502</v>
      </c>
      <c r="K239" s="1">
        <f t="shared" si="26"/>
        <v>20.317120792814809</v>
      </c>
      <c r="L239" s="1">
        <f t="shared" si="27"/>
        <v>22.217760000000002</v>
      </c>
      <c r="M239" s="1">
        <f t="shared" si="28"/>
        <v>1.9006392071851934</v>
      </c>
    </row>
    <row r="240" spans="1:13" x14ac:dyDescent="0.25">
      <c r="A240" s="1">
        <v>239</v>
      </c>
      <c r="B240" s="1" t="s">
        <v>51</v>
      </c>
      <c r="C240" s="1" t="s">
        <v>16</v>
      </c>
      <c r="D240" s="1">
        <v>19980422</v>
      </c>
      <c r="E240" s="15">
        <v>19.47</v>
      </c>
      <c r="F240" s="15">
        <v>0.53300000000000003</v>
      </c>
      <c r="G240" s="16">
        <v>2.7E-2</v>
      </c>
      <c r="H240" s="17">
        <f t="shared" si="24"/>
        <v>27</v>
      </c>
      <c r="I240" s="1">
        <f t="shared" si="29"/>
        <v>75.596182124604994</v>
      </c>
      <c r="J240" s="1">
        <f t="shared" si="25"/>
        <v>48.596182124604994</v>
      </c>
      <c r="K240" s="1">
        <f t="shared" si="26"/>
        <v>127.16850233946752</v>
      </c>
      <c r="L240" s="1">
        <f t="shared" si="27"/>
        <v>45.419616000000005</v>
      </c>
      <c r="M240" s="1">
        <f t="shared" si="28"/>
        <v>81.748886339467518</v>
      </c>
    </row>
    <row r="241" spans="1:13" x14ac:dyDescent="0.25">
      <c r="A241" s="1">
        <v>240</v>
      </c>
      <c r="B241" s="1" t="s">
        <v>51</v>
      </c>
      <c r="C241" s="1" t="s">
        <v>16</v>
      </c>
      <c r="D241" s="1">
        <v>19980527</v>
      </c>
      <c r="E241" s="15">
        <v>21.52</v>
      </c>
      <c r="F241" s="15">
        <v>0.83199999999999996</v>
      </c>
      <c r="G241" s="16">
        <v>3.9E-2</v>
      </c>
      <c r="H241" s="17">
        <f t="shared" si="24"/>
        <v>39</v>
      </c>
      <c r="I241" s="1">
        <f t="shared" si="29"/>
        <v>81.738898181047929</v>
      </c>
      <c r="J241" s="1">
        <f t="shared" si="25"/>
        <v>42.738898181047929</v>
      </c>
      <c r="K241" s="1">
        <f t="shared" si="26"/>
        <v>151.97942207717151</v>
      </c>
      <c r="L241" s="1">
        <f t="shared" si="27"/>
        <v>72.513791999999995</v>
      </c>
      <c r="M241" s="1">
        <f t="shared" si="28"/>
        <v>79.465630077171511</v>
      </c>
    </row>
    <row r="242" spans="1:13" x14ac:dyDescent="0.25">
      <c r="A242" s="1">
        <v>241</v>
      </c>
      <c r="B242" s="1" t="s">
        <v>51</v>
      </c>
      <c r="C242" s="1" t="s">
        <v>16</v>
      </c>
      <c r="D242" s="1">
        <v>19980625</v>
      </c>
      <c r="E242" s="15">
        <v>13.955</v>
      </c>
      <c r="F242" s="15">
        <v>0.34399999999999997</v>
      </c>
      <c r="G242" s="16">
        <v>2.5000000000000001E-2</v>
      </c>
      <c r="H242" s="17">
        <f t="shared" si="24"/>
        <v>25</v>
      </c>
      <c r="I242" s="1">
        <f t="shared" si="29"/>
        <v>58.294266471519585</v>
      </c>
      <c r="J242" s="1">
        <f t="shared" si="25"/>
        <v>33.294266471519585</v>
      </c>
      <c r="K242" s="1">
        <f t="shared" si="26"/>
        <v>70.286096615908832</v>
      </c>
      <c r="L242" s="1">
        <f t="shared" si="27"/>
        <v>30.142800000000001</v>
      </c>
      <c r="M242" s="1">
        <f t="shared" si="28"/>
        <v>40.143296615908831</v>
      </c>
    </row>
    <row r="243" spans="1:13" x14ac:dyDescent="0.25">
      <c r="A243" s="1">
        <v>242</v>
      </c>
      <c r="B243" s="1" t="s">
        <v>51</v>
      </c>
      <c r="C243" s="1" t="s">
        <v>16</v>
      </c>
      <c r="D243" s="1">
        <v>19980722</v>
      </c>
      <c r="E243" s="15">
        <v>29.36</v>
      </c>
      <c r="F243" s="15">
        <v>1.4990000000000001</v>
      </c>
      <c r="G243" s="16">
        <v>5.0999999999999997E-2</v>
      </c>
      <c r="H243" s="17">
        <f t="shared" si="24"/>
        <v>51</v>
      </c>
      <c r="I243" s="1">
        <f t="shared" si="29"/>
        <v>104.16348375288996</v>
      </c>
      <c r="J243" s="1">
        <f t="shared" si="25"/>
        <v>53.16348375288996</v>
      </c>
      <c r="K243" s="1">
        <f t="shared" si="26"/>
        <v>264.23192588989099</v>
      </c>
      <c r="L243" s="1">
        <f t="shared" si="27"/>
        <v>129.371904</v>
      </c>
      <c r="M243" s="1">
        <f t="shared" si="28"/>
        <v>134.86002188989099</v>
      </c>
    </row>
    <row r="244" spans="1:13" x14ac:dyDescent="0.25">
      <c r="A244" s="1">
        <v>243</v>
      </c>
      <c r="B244" s="1" t="s">
        <v>51</v>
      </c>
      <c r="C244" s="1" t="s">
        <v>16</v>
      </c>
      <c r="D244" s="1">
        <v>19980825</v>
      </c>
      <c r="E244" s="15">
        <v>17.686</v>
      </c>
      <c r="F244" s="15">
        <v>0.44</v>
      </c>
      <c r="G244" s="16">
        <v>2.5000000000000001E-2</v>
      </c>
      <c r="H244" s="17">
        <f t="shared" si="24"/>
        <v>25</v>
      </c>
      <c r="I244" s="1">
        <f t="shared" si="29"/>
        <v>70.134035695280659</v>
      </c>
      <c r="J244" s="1">
        <f t="shared" si="25"/>
        <v>45.134035695280659</v>
      </c>
      <c r="K244" s="1">
        <f t="shared" si="26"/>
        <v>107.1697439785018</v>
      </c>
      <c r="L244" s="1">
        <f t="shared" si="27"/>
        <v>38.20176</v>
      </c>
      <c r="M244" s="1">
        <f t="shared" si="28"/>
        <v>68.967983978501792</v>
      </c>
    </row>
    <row r="245" spans="1:13" x14ac:dyDescent="0.25">
      <c r="A245" s="1">
        <v>244</v>
      </c>
      <c r="B245" s="1" t="s">
        <v>51</v>
      </c>
      <c r="C245" s="1" t="s">
        <v>16</v>
      </c>
      <c r="D245" s="1">
        <v>19980923</v>
      </c>
      <c r="E245" s="15">
        <v>20.681999999999999</v>
      </c>
      <c r="F245" s="15">
        <v>1.07</v>
      </c>
      <c r="G245" s="16">
        <v>5.1999999999999998E-2</v>
      </c>
      <c r="H245" s="17">
        <f t="shared" si="24"/>
        <v>52</v>
      </c>
      <c r="I245" s="1">
        <f t="shared" si="29"/>
        <v>79.244127387306278</v>
      </c>
      <c r="J245" s="1">
        <f t="shared" si="25"/>
        <v>27.244127387306278</v>
      </c>
      <c r="K245" s="1">
        <f t="shared" si="26"/>
        <v>141.60329648273679</v>
      </c>
      <c r="L245" s="1">
        <f t="shared" si="27"/>
        <v>92.920089599999997</v>
      </c>
      <c r="M245" s="1">
        <f t="shared" si="28"/>
        <v>48.683206882736798</v>
      </c>
    </row>
    <row r="246" spans="1:13" x14ac:dyDescent="0.25">
      <c r="A246" s="1">
        <v>245</v>
      </c>
      <c r="B246" s="1" t="s">
        <v>51</v>
      </c>
      <c r="C246" s="1" t="s">
        <v>16</v>
      </c>
      <c r="D246" s="1">
        <v>19981020</v>
      </c>
      <c r="E246" s="15">
        <v>14.632999999999999</v>
      </c>
      <c r="F246" s="15">
        <v>0.35399999999999998</v>
      </c>
      <c r="G246" s="16">
        <v>2.4E-2</v>
      </c>
      <c r="H246" s="17">
        <f t="shared" si="24"/>
        <v>24</v>
      </c>
      <c r="I246" s="1">
        <f t="shared" si="29"/>
        <v>60.492960337722131</v>
      </c>
      <c r="J246" s="1">
        <f t="shared" si="25"/>
        <v>36.492960337722131</v>
      </c>
      <c r="K246" s="1">
        <f t="shared" si="26"/>
        <v>76.480717416931128</v>
      </c>
      <c r="L246" s="1">
        <f t="shared" si="27"/>
        <v>30.342988799999997</v>
      </c>
      <c r="M246" s="1">
        <f t="shared" si="28"/>
        <v>46.137728616931128</v>
      </c>
    </row>
    <row r="247" spans="1:13" x14ac:dyDescent="0.25">
      <c r="A247" s="1">
        <v>246</v>
      </c>
      <c r="B247" s="1" t="s">
        <v>51</v>
      </c>
      <c r="C247" s="1" t="s">
        <v>16</v>
      </c>
      <c r="D247" s="1">
        <v>20080518</v>
      </c>
      <c r="E247" s="15">
        <v>15.404</v>
      </c>
      <c r="F247" s="15">
        <v>0.20399999999999999</v>
      </c>
      <c r="G247" s="16">
        <v>1.2999999999999999E-2</v>
      </c>
      <c r="H247" s="17">
        <f t="shared" si="24"/>
        <v>13</v>
      </c>
      <c r="I247" s="1">
        <f t="shared" si="29"/>
        <v>62.966255203243286</v>
      </c>
      <c r="J247" s="1">
        <f t="shared" si="25"/>
        <v>49.966255203243286</v>
      </c>
      <c r="K247" s="1">
        <f t="shared" si="26"/>
        <v>83.80214166102563</v>
      </c>
      <c r="L247" s="1">
        <f t="shared" si="27"/>
        <v>17.301772799999998</v>
      </c>
      <c r="M247" s="1">
        <f t="shared" si="28"/>
        <v>66.500368861025635</v>
      </c>
    </row>
    <row r="248" spans="1:13" x14ac:dyDescent="0.25">
      <c r="A248" s="1">
        <v>247</v>
      </c>
      <c r="B248" s="1" t="s">
        <v>51</v>
      </c>
      <c r="C248" s="1" t="s">
        <v>16</v>
      </c>
      <c r="D248" s="1">
        <v>20110407</v>
      </c>
      <c r="E248" s="15">
        <v>16.61</v>
      </c>
      <c r="F248" s="15">
        <v>0.251</v>
      </c>
      <c r="G248" s="16">
        <v>1.4999999999999999E-2</v>
      </c>
      <c r="H248" s="17">
        <f t="shared" si="24"/>
        <v>15</v>
      </c>
      <c r="I248" s="1">
        <f t="shared" si="29"/>
        <v>66.781340938982396</v>
      </c>
      <c r="J248" s="1">
        <f t="shared" si="25"/>
        <v>51.781340938982396</v>
      </c>
      <c r="K248" s="1">
        <f t="shared" si="26"/>
        <v>95.838169506897401</v>
      </c>
      <c r="L248" s="1">
        <f t="shared" si="27"/>
        <v>21.52656</v>
      </c>
      <c r="M248" s="1">
        <f t="shared" si="28"/>
        <v>74.311609506897398</v>
      </c>
    </row>
    <row r="249" spans="1:13" x14ac:dyDescent="0.25">
      <c r="A249" s="1">
        <v>248</v>
      </c>
      <c r="B249" s="1" t="s">
        <v>51</v>
      </c>
      <c r="C249" s="1" t="s">
        <v>16</v>
      </c>
      <c r="D249" s="1">
        <v>20071003</v>
      </c>
      <c r="E249" s="15">
        <v>27.791</v>
      </c>
      <c r="F249" s="15">
        <v>0.45200000000000001</v>
      </c>
      <c r="G249" s="16">
        <v>1.6E-2</v>
      </c>
      <c r="H249" s="17">
        <f t="shared" si="24"/>
        <v>16</v>
      </c>
      <c r="I249" s="1">
        <f t="shared" si="29"/>
        <v>99.793324672394547</v>
      </c>
      <c r="J249" s="1">
        <f t="shared" si="25"/>
        <v>83.793324672394547</v>
      </c>
      <c r="K249" s="1">
        <f t="shared" si="26"/>
        <v>239.61798310785269</v>
      </c>
      <c r="L249" s="1">
        <f t="shared" si="27"/>
        <v>38.418278400000005</v>
      </c>
      <c r="M249" s="1">
        <f t="shared" si="28"/>
        <v>201.19970470785267</v>
      </c>
    </row>
    <row r="250" spans="1:13" x14ac:dyDescent="0.25">
      <c r="A250" s="1">
        <v>249</v>
      </c>
      <c r="B250" s="1" t="s">
        <v>51</v>
      </c>
      <c r="C250" s="1" t="s">
        <v>16</v>
      </c>
      <c r="D250" s="1">
        <v>19960911</v>
      </c>
      <c r="E250" s="15">
        <v>10.71</v>
      </c>
      <c r="F250" s="15">
        <v>0.19600000000000001</v>
      </c>
      <c r="G250" s="16">
        <v>1.7999999999999999E-2</v>
      </c>
      <c r="H250" s="17">
        <f t="shared" si="24"/>
        <v>18</v>
      </c>
      <c r="I250" s="1">
        <f t="shared" si="29"/>
        <v>47.416159716911466</v>
      </c>
      <c r="J250" s="1">
        <f t="shared" si="25"/>
        <v>29.416159716911466</v>
      </c>
      <c r="K250" s="1">
        <f t="shared" si="26"/>
        <v>43.876258897085727</v>
      </c>
      <c r="L250" s="1">
        <f t="shared" si="27"/>
        <v>16.656192000000004</v>
      </c>
      <c r="M250" s="1">
        <f t="shared" si="28"/>
        <v>27.220066897085722</v>
      </c>
    </row>
    <row r="251" spans="1:13" x14ac:dyDescent="0.25">
      <c r="A251" s="1">
        <v>250</v>
      </c>
      <c r="B251" s="1" t="s">
        <v>51</v>
      </c>
      <c r="C251" s="1" t="s">
        <v>16</v>
      </c>
      <c r="D251" s="1">
        <v>19980129</v>
      </c>
      <c r="E251" s="15">
        <v>7.68</v>
      </c>
      <c r="F251" s="15">
        <v>0.14199999999999999</v>
      </c>
      <c r="G251" s="16">
        <v>1.9E-2</v>
      </c>
      <c r="H251" s="17">
        <f t="shared" si="24"/>
        <v>19</v>
      </c>
      <c r="I251" s="1">
        <f t="shared" si="29"/>
        <v>36.577546424147826</v>
      </c>
      <c r="J251" s="1">
        <f t="shared" si="25"/>
        <v>17.577546424147826</v>
      </c>
      <c r="K251" s="1">
        <f t="shared" si="26"/>
        <v>24.271104084836136</v>
      </c>
      <c r="L251" s="1">
        <f t="shared" si="27"/>
        <v>12.607488</v>
      </c>
      <c r="M251" s="1">
        <f t="shared" si="28"/>
        <v>11.663616084836136</v>
      </c>
    </row>
    <row r="252" spans="1:13" x14ac:dyDescent="0.25">
      <c r="A252" s="1">
        <v>251</v>
      </c>
      <c r="B252" s="1" t="s">
        <v>51</v>
      </c>
      <c r="C252" s="1" t="s">
        <v>16</v>
      </c>
      <c r="D252" s="1">
        <v>19990424</v>
      </c>
      <c r="E252" s="15">
        <v>16.507999999999999</v>
      </c>
      <c r="F252" s="15">
        <v>0.316</v>
      </c>
      <c r="G252" s="16">
        <v>1.9E-2</v>
      </c>
      <c r="H252" s="17">
        <f t="shared" si="24"/>
        <v>19</v>
      </c>
      <c r="I252" s="1">
        <f t="shared" si="29"/>
        <v>66.461085583678837</v>
      </c>
      <c r="J252" s="1">
        <f t="shared" si="25"/>
        <v>47.461085583678837</v>
      </c>
      <c r="K252" s="1">
        <f t="shared" si="26"/>
        <v>94.792861510447992</v>
      </c>
      <c r="L252" s="1">
        <f t="shared" si="27"/>
        <v>27.099532800000002</v>
      </c>
      <c r="M252" s="1">
        <f t="shared" si="28"/>
        <v>67.693328710447986</v>
      </c>
    </row>
    <row r="253" spans="1:13" x14ac:dyDescent="0.25">
      <c r="A253" s="1">
        <v>252</v>
      </c>
      <c r="B253" s="1" t="s">
        <v>51</v>
      </c>
      <c r="C253" s="1" t="s">
        <v>16</v>
      </c>
      <c r="D253" s="1">
        <v>19990916</v>
      </c>
      <c r="E253" s="15">
        <v>13.837999999999999</v>
      </c>
      <c r="F253" s="15">
        <v>0.26100000000000001</v>
      </c>
      <c r="G253" s="16">
        <v>1.9E-2</v>
      </c>
      <c r="H253" s="17">
        <f t="shared" si="24"/>
        <v>19</v>
      </c>
      <c r="I253" s="1">
        <f t="shared" si="29"/>
        <v>57.912497957718621</v>
      </c>
      <c r="J253" s="1">
        <f t="shared" si="25"/>
        <v>38.912497957718621</v>
      </c>
      <c r="K253" s="1">
        <f t="shared" si="26"/>
        <v>69.240367878241841</v>
      </c>
      <c r="L253" s="1">
        <f t="shared" si="27"/>
        <v>22.7164608</v>
      </c>
      <c r="M253" s="1">
        <f t="shared" si="28"/>
        <v>46.523907078241841</v>
      </c>
    </row>
    <row r="254" spans="1:13" x14ac:dyDescent="0.25">
      <c r="A254" s="1">
        <v>253</v>
      </c>
      <c r="B254" s="1" t="s">
        <v>51</v>
      </c>
      <c r="C254" s="1" t="s">
        <v>16</v>
      </c>
      <c r="D254" s="1">
        <v>19960313</v>
      </c>
      <c r="E254" s="15">
        <v>14.69</v>
      </c>
      <c r="F254" s="15">
        <v>1.012</v>
      </c>
      <c r="G254" s="16">
        <v>6.9000000000000006E-2</v>
      </c>
      <c r="H254" s="17">
        <f t="shared" si="24"/>
        <v>69</v>
      </c>
      <c r="I254" s="1">
        <f t="shared" si="29"/>
        <v>60.676774126164659</v>
      </c>
      <c r="J254" s="1">
        <f t="shared" si="25"/>
        <v>8.3232258738353408</v>
      </c>
      <c r="K254" s="1">
        <f t="shared" si="26"/>
        <v>77.01193254931421</v>
      </c>
      <c r="L254" s="1">
        <f t="shared" si="27"/>
        <v>87.575904000000008</v>
      </c>
      <c r="M254" s="1">
        <f t="shared" si="28"/>
        <v>10.563971450685798</v>
      </c>
    </row>
    <row r="255" spans="1:13" x14ac:dyDescent="0.25">
      <c r="A255" s="1">
        <v>254</v>
      </c>
      <c r="B255" s="1" t="s">
        <v>51</v>
      </c>
      <c r="C255" s="1" t="s">
        <v>16</v>
      </c>
      <c r="D255" s="1">
        <v>19991022</v>
      </c>
      <c r="E255" s="15">
        <v>19.513999999999999</v>
      </c>
      <c r="F255" s="15">
        <v>0.97399999999999998</v>
      </c>
      <c r="G255" s="17">
        <v>0.05</v>
      </c>
      <c r="H255" s="17">
        <f t="shared" si="24"/>
        <v>50</v>
      </c>
      <c r="I255" s="1">
        <f t="shared" si="29"/>
        <v>75.729471695538834</v>
      </c>
      <c r="J255" s="1">
        <f t="shared" si="25"/>
        <v>25.729471695538834</v>
      </c>
      <c r="K255" s="1">
        <f t="shared" si="26"/>
        <v>127.68061628160676</v>
      </c>
      <c r="L255" s="1">
        <f t="shared" si="27"/>
        <v>84.300480000000007</v>
      </c>
      <c r="M255" s="1">
        <f t="shared" si="28"/>
        <v>43.380136281606752</v>
      </c>
    </row>
    <row r="256" spans="1:13" x14ac:dyDescent="0.25">
      <c r="A256" s="1">
        <v>255</v>
      </c>
      <c r="B256" s="1" t="s">
        <v>51</v>
      </c>
      <c r="C256" s="1" t="s">
        <v>16</v>
      </c>
      <c r="D256" s="1">
        <v>19991129</v>
      </c>
      <c r="E256" s="15">
        <v>22.015999999999998</v>
      </c>
      <c r="F256" s="15">
        <v>1.3440000000000001</v>
      </c>
      <c r="G256" s="17">
        <v>6.0999999999999999E-2</v>
      </c>
      <c r="H256" s="17">
        <f t="shared" si="24"/>
        <v>61</v>
      </c>
      <c r="I256" s="1">
        <f t="shared" si="29"/>
        <v>83.205442455474468</v>
      </c>
      <c r="J256" s="1">
        <f t="shared" si="25"/>
        <v>22.205442455474468</v>
      </c>
      <c r="K256" s="1">
        <f t="shared" si="26"/>
        <v>158.27192822301632</v>
      </c>
      <c r="L256" s="1">
        <f t="shared" si="27"/>
        <v>116.0331264</v>
      </c>
      <c r="M256" s="1">
        <f t="shared" si="28"/>
        <v>42.238801823016317</v>
      </c>
    </row>
    <row r="257" spans="1:13" x14ac:dyDescent="0.25">
      <c r="A257" s="1">
        <v>256</v>
      </c>
      <c r="B257" s="1" t="s">
        <v>51</v>
      </c>
      <c r="C257" s="1" t="s">
        <v>16</v>
      </c>
      <c r="D257" s="1">
        <v>20000601</v>
      </c>
      <c r="E257" s="15">
        <v>21.477</v>
      </c>
      <c r="F257" s="15">
        <v>1.198</v>
      </c>
      <c r="G257" s="17">
        <v>5.6000000000000001E-2</v>
      </c>
      <c r="H257" s="17">
        <f t="shared" si="24"/>
        <v>56</v>
      </c>
      <c r="I257" s="1">
        <f t="shared" si="29"/>
        <v>81.611410688913622</v>
      </c>
      <c r="J257" s="1">
        <f t="shared" si="25"/>
        <v>25.611410688913622</v>
      </c>
      <c r="K257" s="1">
        <f t="shared" si="26"/>
        <v>151.43917830040496</v>
      </c>
      <c r="L257" s="1">
        <f t="shared" si="27"/>
        <v>103.91431680000001</v>
      </c>
      <c r="M257" s="1">
        <f t="shared" si="28"/>
        <v>47.524861500404953</v>
      </c>
    </row>
    <row r="258" spans="1:13" x14ac:dyDescent="0.25">
      <c r="A258" s="1">
        <v>257</v>
      </c>
      <c r="B258" s="1" t="s">
        <v>51</v>
      </c>
      <c r="C258" s="1" t="s">
        <v>16</v>
      </c>
      <c r="D258" s="1">
        <v>20070507</v>
      </c>
      <c r="E258" s="15">
        <v>29.681999999999999</v>
      </c>
      <c r="F258" s="15">
        <v>0.98699999999999999</v>
      </c>
      <c r="G258" s="17">
        <v>3.3000000000000002E-2</v>
      </c>
      <c r="H258" s="17">
        <f t="shared" si="24"/>
        <v>33</v>
      </c>
      <c r="I258" s="1">
        <f t="shared" si="29"/>
        <v>105.05393798279778</v>
      </c>
      <c r="J258" s="1">
        <f t="shared" si="25"/>
        <v>72.053937982797777</v>
      </c>
      <c r="K258" s="1">
        <f t="shared" si="26"/>
        <v>269.41342929454686</v>
      </c>
      <c r="L258" s="1">
        <f t="shared" si="27"/>
        <v>84.629318399999988</v>
      </c>
      <c r="M258" s="1">
        <f t="shared" si="28"/>
        <v>184.78411089454687</v>
      </c>
    </row>
    <row r="259" spans="1:13" x14ac:dyDescent="0.25">
      <c r="A259" s="1">
        <v>258</v>
      </c>
      <c r="B259" s="1" t="s">
        <v>51</v>
      </c>
      <c r="C259" s="1" t="s">
        <v>16</v>
      </c>
      <c r="D259" s="1">
        <v>19971126</v>
      </c>
      <c r="E259" s="15">
        <v>5.63</v>
      </c>
      <c r="F259" s="15">
        <v>0.38700000000000001</v>
      </c>
      <c r="G259" s="16">
        <v>6.9000000000000006E-2</v>
      </c>
      <c r="H259" s="17">
        <f t="shared" si="24"/>
        <v>69</v>
      </c>
      <c r="I259" s="1">
        <f t="shared" si="29"/>
        <v>28.70618143315885</v>
      </c>
      <c r="J259" s="1">
        <f t="shared" si="25"/>
        <v>40.293818566841153</v>
      </c>
      <c r="K259" s="1">
        <f t="shared" si="26"/>
        <v>13.963605246894327</v>
      </c>
      <c r="L259" s="1">
        <f t="shared" si="27"/>
        <v>33.563808000000002</v>
      </c>
      <c r="M259" s="1">
        <f t="shared" si="28"/>
        <v>19.600202753105677</v>
      </c>
    </row>
    <row r="260" spans="1:13" x14ac:dyDescent="0.25">
      <c r="A260" s="1">
        <v>259</v>
      </c>
      <c r="B260" s="1" t="s">
        <v>51</v>
      </c>
      <c r="C260" s="1" t="s">
        <v>16</v>
      </c>
      <c r="D260" s="1">
        <v>19960626</v>
      </c>
      <c r="E260" s="15">
        <v>21.03</v>
      </c>
      <c r="F260" s="15">
        <v>1.734</v>
      </c>
      <c r="G260" s="16">
        <v>8.2000000000000003E-2</v>
      </c>
      <c r="H260" s="17">
        <f t="shared" si="24"/>
        <v>82</v>
      </c>
      <c r="I260" s="1">
        <f t="shared" si="29"/>
        <v>80.282787362824479</v>
      </c>
      <c r="J260" s="1">
        <f t="shared" si="25"/>
        <v>1.7172126371755212</v>
      </c>
      <c r="K260" s="1">
        <f t="shared" si="26"/>
        <v>145.87318237595321</v>
      </c>
      <c r="L260" s="1">
        <f t="shared" si="27"/>
        <v>148.99334400000001</v>
      </c>
      <c r="M260" s="1">
        <f t="shared" si="28"/>
        <v>3.1201616240468013</v>
      </c>
    </row>
    <row r="261" spans="1:13" x14ac:dyDescent="0.25">
      <c r="A261" s="1">
        <v>260</v>
      </c>
      <c r="B261" s="1" t="s">
        <v>51</v>
      </c>
      <c r="C261" s="1" t="s">
        <v>16</v>
      </c>
      <c r="D261" s="1">
        <v>19990720</v>
      </c>
      <c r="E261" s="15">
        <v>16.079000000000001</v>
      </c>
      <c r="F261" s="15">
        <v>1.627</v>
      </c>
      <c r="G261" s="16">
        <v>0.10100000000000001</v>
      </c>
      <c r="H261" s="17">
        <f t="shared" si="24"/>
        <v>101</v>
      </c>
      <c r="I261" s="1">
        <f t="shared" si="29"/>
        <v>65.109329826253642</v>
      </c>
      <c r="J261" s="1">
        <f t="shared" si="25"/>
        <v>35.890670173746358</v>
      </c>
      <c r="K261" s="1">
        <f t="shared" si="26"/>
        <v>90.451547793475129</v>
      </c>
      <c r="L261" s="1">
        <f t="shared" si="27"/>
        <v>140.31178560000001</v>
      </c>
      <c r="M261" s="1">
        <f t="shared" si="28"/>
        <v>49.860237806524879</v>
      </c>
    </row>
    <row r="262" spans="1:13" x14ac:dyDescent="0.25">
      <c r="A262" s="1">
        <v>261</v>
      </c>
      <c r="B262" s="1" t="s">
        <v>51</v>
      </c>
      <c r="C262" s="1" t="s">
        <v>16</v>
      </c>
      <c r="D262" s="1">
        <v>20081028</v>
      </c>
      <c r="E262" s="15">
        <v>29.280999999999999</v>
      </c>
      <c r="F262" s="15">
        <v>0.82799999999999996</v>
      </c>
      <c r="G262" s="17">
        <v>2.8000000000000001E-2</v>
      </c>
      <c r="H262" s="17">
        <f t="shared" si="24"/>
        <v>28</v>
      </c>
      <c r="I262" s="1">
        <f t="shared" si="29"/>
        <v>103.94469135502553</v>
      </c>
      <c r="J262" s="1">
        <f t="shared" si="25"/>
        <v>75.944691355025526</v>
      </c>
      <c r="K262" s="1">
        <f t="shared" si="26"/>
        <v>262.96742945374581</v>
      </c>
      <c r="L262" s="1">
        <f t="shared" si="27"/>
        <v>70.836595199999991</v>
      </c>
      <c r="M262" s="1">
        <f t="shared" si="28"/>
        <v>192.13083425374583</v>
      </c>
    </row>
    <row r="263" spans="1:13" x14ac:dyDescent="0.25">
      <c r="A263" s="1">
        <v>262</v>
      </c>
      <c r="B263" s="1" t="s">
        <v>51</v>
      </c>
      <c r="C263" s="1" t="s">
        <v>16</v>
      </c>
      <c r="D263" s="1">
        <v>20090920</v>
      </c>
      <c r="E263" s="15">
        <v>15.476000000000001</v>
      </c>
      <c r="F263" s="15">
        <v>0.52900000000000003</v>
      </c>
      <c r="G263" s="17">
        <v>3.4000000000000002E-2</v>
      </c>
      <c r="H263" s="17">
        <f t="shared" si="24"/>
        <v>34</v>
      </c>
      <c r="I263" s="1">
        <f t="shared" si="29"/>
        <v>63.195818044038631</v>
      </c>
      <c r="J263" s="1">
        <f t="shared" si="25"/>
        <v>29.195818044038631</v>
      </c>
      <c r="K263" s="1">
        <f t="shared" si="26"/>
        <v>84.50079667628043</v>
      </c>
      <c r="L263" s="1">
        <f t="shared" si="27"/>
        <v>45.462297600000007</v>
      </c>
      <c r="M263" s="1">
        <f t="shared" si="28"/>
        <v>39.038499076280424</v>
      </c>
    </row>
    <row r="264" spans="1:13" x14ac:dyDescent="0.25">
      <c r="A264" s="1">
        <v>263</v>
      </c>
      <c r="B264" s="1" t="s">
        <v>51</v>
      </c>
      <c r="C264" s="1" t="s">
        <v>16</v>
      </c>
      <c r="D264" s="1">
        <v>20100205</v>
      </c>
      <c r="E264" s="15">
        <v>8.3209999999999997</v>
      </c>
      <c r="F264" s="15">
        <v>0.84599999999999997</v>
      </c>
      <c r="G264" s="16">
        <v>0.10199999999999999</v>
      </c>
      <c r="H264" s="17">
        <f t="shared" si="24"/>
        <v>102</v>
      </c>
      <c r="I264" s="1">
        <f t="shared" si="29"/>
        <v>38.938897547642739</v>
      </c>
      <c r="J264" s="1">
        <f t="shared" si="25"/>
        <v>63.061102452357261</v>
      </c>
      <c r="K264" s="1">
        <f t="shared" si="26"/>
        <v>27.994512945076004</v>
      </c>
      <c r="L264" s="1">
        <f t="shared" si="27"/>
        <v>73.331308800000002</v>
      </c>
      <c r="M264" s="1">
        <f t="shared" si="28"/>
        <v>45.336795854923999</v>
      </c>
    </row>
    <row r="265" spans="1:13" x14ac:dyDescent="0.25">
      <c r="A265" s="1">
        <v>264</v>
      </c>
      <c r="B265" s="1" t="s">
        <v>51</v>
      </c>
      <c r="C265" s="1" t="s">
        <v>16</v>
      </c>
      <c r="D265" s="1">
        <v>20100526</v>
      </c>
      <c r="E265" s="15">
        <v>16.353000000000002</v>
      </c>
      <c r="F265" s="15">
        <v>0.36399999999999999</v>
      </c>
      <c r="G265" s="17">
        <v>2.1999999999999999E-2</v>
      </c>
      <c r="H265" s="17">
        <f t="shared" si="24"/>
        <v>22</v>
      </c>
      <c r="I265" s="1">
        <f t="shared" si="29"/>
        <v>65.973589475393069</v>
      </c>
      <c r="J265" s="1">
        <f t="shared" si="25"/>
        <v>43.973589475393069</v>
      </c>
      <c r="K265" s="1">
        <f t="shared" si="26"/>
        <v>93.214031790911292</v>
      </c>
      <c r="L265" s="1">
        <f t="shared" si="27"/>
        <v>31.083782400000004</v>
      </c>
      <c r="M265" s="1">
        <f t="shared" si="28"/>
        <v>62.130249390911288</v>
      </c>
    </row>
    <row r="266" spans="1:13" x14ac:dyDescent="0.25">
      <c r="A266" s="1">
        <v>265</v>
      </c>
      <c r="B266" s="1" t="s">
        <v>51</v>
      </c>
      <c r="C266" s="1" t="s">
        <v>16</v>
      </c>
      <c r="D266" s="1">
        <v>20101104</v>
      </c>
      <c r="E266" s="15">
        <v>18.913</v>
      </c>
      <c r="F266" s="15">
        <v>0.70699999999999996</v>
      </c>
      <c r="G266" s="17">
        <v>3.6999999999999998E-2</v>
      </c>
      <c r="H266" s="17">
        <f t="shared" si="24"/>
        <v>37</v>
      </c>
      <c r="I266" s="1">
        <f t="shared" si="29"/>
        <v>73.903074779653011</v>
      </c>
      <c r="J266" s="1">
        <f t="shared" si="25"/>
        <v>36.903074779653011</v>
      </c>
      <c r="K266" s="1">
        <f t="shared" si="26"/>
        <v>120.76377292577469</v>
      </c>
      <c r="L266" s="1">
        <f t="shared" si="27"/>
        <v>60.461078400000005</v>
      </c>
      <c r="M266" s="1">
        <f t="shared" si="28"/>
        <v>60.302694525774683</v>
      </c>
    </row>
    <row r="267" spans="1:13" x14ac:dyDescent="0.25">
      <c r="A267" s="1">
        <v>266</v>
      </c>
      <c r="B267" s="1" t="s">
        <v>51</v>
      </c>
      <c r="C267" s="1" t="s">
        <v>16</v>
      </c>
      <c r="D267" s="1">
        <v>19990525</v>
      </c>
      <c r="E267" s="15">
        <v>17.536000000000001</v>
      </c>
      <c r="F267" s="15">
        <v>2.835</v>
      </c>
      <c r="G267" s="16">
        <v>0.16200000000000001</v>
      </c>
      <c r="H267" s="17">
        <f t="shared" si="24"/>
        <v>162</v>
      </c>
      <c r="I267" s="1">
        <f t="shared" si="29"/>
        <v>69.669399139603101</v>
      </c>
      <c r="J267" s="1">
        <f t="shared" si="25"/>
        <v>92.330600860396899</v>
      </c>
      <c r="K267" s="1">
        <f t="shared" si="26"/>
        <v>105.55683119816374</v>
      </c>
      <c r="L267" s="1">
        <f t="shared" si="27"/>
        <v>245.44788480000003</v>
      </c>
      <c r="M267" s="1">
        <f t="shared" si="28"/>
        <v>139.89105360183629</v>
      </c>
    </row>
    <row r="268" spans="1:13" x14ac:dyDescent="0.25">
      <c r="A268" s="1">
        <v>267</v>
      </c>
      <c r="B268" s="1" t="s">
        <v>51</v>
      </c>
      <c r="C268" s="1" t="s">
        <v>16</v>
      </c>
      <c r="D268" s="1">
        <v>20120412</v>
      </c>
      <c r="E268" s="15">
        <v>38.69</v>
      </c>
      <c r="F268" s="15">
        <v>9.0990000000000002</v>
      </c>
      <c r="G268" s="16">
        <v>0.23499999999999999</v>
      </c>
      <c r="H268" s="17">
        <f t="shared" si="24"/>
        <v>235</v>
      </c>
      <c r="I268" s="1">
        <f t="shared" si="29"/>
        <v>129.19351749840661</v>
      </c>
      <c r="J268" s="1">
        <f t="shared" si="25"/>
        <v>105.80648250159339</v>
      </c>
      <c r="K268" s="1">
        <f t="shared" si="26"/>
        <v>431.87015738995359</v>
      </c>
      <c r="L268" s="1">
        <f t="shared" si="27"/>
        <v>785.56176000000005</v>
      </c>
      <c r="M268" s="1">
        <f t="shared" si="28"/>
        <v>353.69160261004646</v>
      </c>
    </row>
    <row r="269" spans="1:13" x14ac:dyDescent="0.25">
      <c r="A269" s="1">
        <v>268</v>
      </c>
      <c r="B269" s="1" t="s">
        <v>52</v>
      </c>
      <c r="C269" s="1" t="s">
        <v>16</v>
      </c>
      <c r="D269" s="1">
        <v>19940624</v>
      </c>
      <c r="E269" s="15">
        <v>7.16</v>
      </c>
      <c r="F269" s="15">
        <v>0.13400000000000001</v>
      </c>
      <c r="G269" s="16">
        <v>1.9E-2</v>
      </c>
      <c r="H269" s="17">
        <f t="shared" si="24"/>
        <v>19</v>
      </c>
      <c r="I269" s="1">
        <f t="shared" si="29"/>
        <v>34.630024331125284</v>
      </c>
      <c r="J269" s="1">
        <f t="shared" si="25"/>
        <v>15.630024331125284</v>
      </c>
      <c r="K269" s="1">
        <f t="shared" si="26"/>
        <v>21.422964171818048</v>
      </c>
      <c r="L269" s="1">
        <f t="shared" si="27"/>
        <v>11.753856000000001</v>
      </c>
      <c r="M269" s="1">
        <f t="shared" si="28"/>
        <v>9.6691081718180474</v>
      </c>
    </row>
    <row r="270" spans="1:13" x14ac:dyDescent="0.25">
      <c r="A270" s="1">
        <v>269</v>
      </c>
      <c r="B270" s="1" t="s">
        <v>52</v>
      </c>
      <c r="C270" s="1" t="s">
        <v>16</v>
      </c>
      <c r="D270" s="1">
        <v>19940712</v>
      </c>
      <c r="E270" s="15">
        <v>6.23</v>
      </c>
      <c r="F270" s="15">
        <v>0.11</v>
      </c>
      <c r="G270" s="16">
        <v>1.9E-2</v>
      </c>
      <c r="H270" s="17">
        <f t="shared" si="24"/>
        <v>19</v>
      </c>
      <c r="I270" s="1">
        <f t="shared" si="29"/>
        <v>31.066844646830152</v>
      </c>
      <c r="J270" s="1">
        <f t="shared" si="25"/>
        <v>12.066844646830152</v>
      </c>
      <c r="K270" s="1">
        <f t="shared" si="26"/>
        <v>16.722412601738561</v>
      </c>
      <c r="L270" s="1">
        <f t="shared" si="27"/>
        <v>10.227168000000002</v>
      </c>
      <c r="M270" s="1">
        <f t="shared" si="28"/>
        <v>6.495244601738559</v>
      </c>
    </row>
    <row r="271" spans="1:13" x14ac:dyDescent="0.25">
      <c r="A271" s="1">
        <v>270</v>
      </c>
      <c r="B271" s="1" t="s">
        <v>52</v>
      </c>
      <c r="C271" s="1" t="s">
        <v>16</v>
      </c>
      <c r="D271" s="1">
        <v>19940727</v>
      </c>
      <c r="E271" s="15">
        <v>5.91</v>
      </c>
      <c r="F271" s="15">
        <v>0.189</v>
      </c>
      <c r="G271" s="16">
        <v>3.2000000000000001E-2</v>
      </c>
      <c r="H271" s="17">
        <f t="shared" ref="H271:H334" si="30">G271*1000</f>
        <v>32</v>
      </c>
      <c r="I271" s="1">
        <f t="shared" si="29"/>
        <v>29.814363639282313</v>
      </c>
      <c r="J271" s="1">
        <f t="shared" ref="J271:J334" si="31">+ABS(H271-I271)</f>
        <v>2.1856363607176874</v>
      </c>
      <c r="K271" s="1">
        <f t="shared" ref="K271:K334" si="32">0.0864*I271*E271</f>
        <v>15.223929618944894</v>
      </c>
      <c r="L271" s="1">
        <f t="shared" ref="L271:L334" si="33">0.0864*H271*E271</f>
        <v>16.339968000000002</v>
      </c>
      <c r="M271" s="1">
        <f t="shared" ref="M271:M334" si="34">ABS(L271-K271)</f>
        <v>1.1160383810551089</v>
      </c>
    </row>
    <row r="272" spans="1:13" x14ac:dyDescent="0.25">
      <c r="A272" s="1">
        <v>271</v>
      </c>
      <c r="B272" s="1" t="s">
        <v>52</v>
      </c>
      <c r="C272" s="1" t="s">
        <v>16</v>
      </c>
      <c r="D272" s="1">
        <v>19940810</v>
      </c>
      <c r="E272" s="15">
        <v>5.0599999999999996</v>
      </c>
      <c r="F272" s="15">
        <v>0.153</v>
      </c>
      <c r="G272" s="16">
        <v>0.03</v>
      </c>
      <c r="H272" s="17">
        <f t="shared" si="30"/>
        <v>30</v>
      </c>
      <c r="I272" s="1">
        <f t="shared" ref="I272:I335" si="35">$O$2*E272^$O$3</f>
        <v>26.411784032603595</v>
      </c>
      <c r="J272" s="1">
        <f t="shared" si="31"/>
        <v>3.5882159673964047</v>
      </c>
      <c r="K272" s="1">
        <f t="shared" si="32"/>
        <v>11.546809390509768</v>
      </c>
      <c r="L272" s="1">
        <f t="shared" si="33"/>
        <v>13.11552</v>
      </c>
      <c r="M272" s="1">
        <f t="shared" si="34"/>
        <v>1.5687106094902319</v>
      </c>
    </row>
    <row r="273" spans="1:13" x14ac:dyDescent="0.25">
      <c r="A273" s="1">
        <v>272</v>
      </c>
      <c r="B273" s="1" t="s">
        <v>52</v>
      </c>
      <c r="C273" s="1" t="s">
        <v>16</v>
      </c>
      <c r="D273" s="1">
        <v>19940825</v>
      </c>
      <c r="E273" s="15">
        <v>5.15</v>
      </c>
      <c r="F273" s="15">
        <v>0.153</v>
      </c>
      <c r="G273" s="16">
        <v>0.03</v>
      </c>
      <c r="H273" s="17">
        <f t="shared" si="30"/>
        <v>30</v>
      </c>
      <c r="I273" s="1">
        <f t="shared" si="35"/>
        <v>26.777685443983476</v>
      </c>
      <c r="J273" s="1">
        <f t="shared" si="31"/>
        <v>3.2223145560165243</v>
      </c>
      <c r="K273" s="1">
        <f t="shared" si="32"/>
        <v>11.914998915154888</v>
      </c>
      <c r="L273" s="1">
        <f t="shared" si="33"/>
        <v>13.348800000000001</v>
      </c>
      <c r="M273" s="1">
        <f t="shared" si="34"/>
        <v>1.433801084845113</v>
      </c>
    </row>
    <row r="274" spans="1:13" x14ac:dyDescent="0.25">
      <c r="A274" s="1">
        <v>273</v>
      </c>
      <c r="B274" s="1" t="s">
        <v>52</v>
      </c>
      <c r="C274" s="1" t="s">
        <v>16</v>
      </c>
      <c r="D274" s="1">
        <v>19940920</v>
      </c>
      <c r="E274" s="15">
        <v>3.52</v>
      </c>
      <c r="F274" s="15">
        <v>0.114</v>
      </c>
      <c r="G274" s="16">
        <v>3.2000000000000001E-2</v>
      </c>
      <c r="H274" s="17">
        <f t="shared" si="30"/>
        <v>32</v>
      </c>
      <c r="I274" s="1">
        <f t="shared" si="35"/>
        <v>19.897594164333803</v>
      </c>
      <c r="J274" s="1">
        <f t="shared" si="31"/>
        <v>12.102405835666197</v>
      </c>
      <c r="K274" s="1">
        <f t="shared" si="32"/>
        <v>6.0514155180105114</v>
      </c>
      <c r="L274" s="1">
        <f t="shared" si="33"/>
        <v>9.7320960000000003</v>
      </c>
      <c r="M274" s="1">
        <f t="shared" si="34"/>
        <v>3.6806804819894889</v>
      </c>
    </row>
    <row r="275" spans="1:13" x14ac:dyDescent="0.25">
      <c r="A275" s="1">
        <v>274</v>
      </c>
      <c r="B275" s="1" t="s">
        <v>52</v>
      </c>
      <c r="C275" s="1" t="s">
        <v>16</v>
      </c>
      <c r="D275" s="1">
        <v>19940930</v>
      </c>
      <c r="E275" s="15">
        <v>14.25</v>
      </c>
      <c r="F275" s="15">
        <v>0.51</v>
      </c>
      <c r="G275" s="16">
        <v>3.5999999999999997E-2</v>
      </c>
      <c r="H275" s="17">
        <f t="shared" si="30"/>
        <v>36</v>
      </c>
      <c r="I275" s="1">
        <f t="shared" si="35"/>
        <v>59.253743642906166</v>
      </c>
      <c r="J275" s="1">
        <f t="shared" si="31"/>
        <v>23.253743642906166</v>
      </c>
      <c r="K275" s="1">
        <f t="shared" si="32"/>
        <v>72.953209173146078</v>
      </c>
      <c r="L275" s="1">
        <f t="shared" si="33"/>
        <v>44.323200000000007</v>
      </c>
      <c r="M275" s="1">
        <f t="shared" si="34"/>
        <v>28.630009173146071</v>
      </c>
    </row>
    <row r="276" spans="1:13" x14ac:dyDescent="0.25">
      <c r="A276" s="1">
        <v>275</v>
      </c>
      <c r="B276" s="1" t="s">
        <v>52</v>
      </c>
      <c r="C276" s="1" t="s">
        <v>16</v>
      </c>
      <c r="D276" s="1">
        <v>19941013</v>
      </c>
      <c r="E276" s="15">
        <v>10.06</v>
      </c>
      <c r="F276" s="15">
        <v>0.28299999999999997</v>
      </c>
      <c r="G276" s="16">
        <v>2.8000000000000001E-2</v>
      </c>
      <c r="H276" s="17">
        <f t="shared" si="30"/>
        <v>28</v>
      </c>
      <c r="I276" s="1">
        <f t="shared" si="35"/>
        <v>45.155030320354179</v>
      </c>
      <c r="J276" s="1">
        <f t="shared" si="31"/>
        <v>17.155030320354179</v>
      </c>
      <c r="K276" s="1">
        <f t="shared" si="32"/>
        <v>39.248029873966729</v>
      </c>
      <c r="L276" s="1">
        <f t="shared" si="33"/>
        <v>24.337152</v>
      </c>
      <c r="M276" s="1">
        <f t="shared" si="34"/>
        <v>14.910877873966729</v>
      </c>
    </row>
    <row r="277" spans="1:13" x14ac:dyDescent="0.25">
      <c r="A277" s="1">
        <v>276</v>
      </c>
      <c r="B277" s="1" t="s">
        <v>52</v>
      </c>
      <c r="C277" s="1" t="s">
        <v>16</v>
      </c>
      <c r="D277" s="1">
        <v>19941027</v>
      </c>
      <c r="E277" s="15">
        <v>11.49</v>
      </c>
      <c r="F277" s="15">
        <v>0.38300000000000001</v>
      </c>
      <c r="G277" s="16">
        <v>3.3000000000000002E-2</v>
      </c>
      <c r="H277" s="17">
        <f t="shared" si="30"/>
        <v>33</v>
      </c>
      <c r="I277" s="1">
        <f t="shared" si="35"/>
        <v>50.090160638094147</v>
      </c>
      <c r="J277" s="1">
        <f t="shared" si="31"/>
        <v>17.090160638094147</v>
      </c>
      <c r="K277" s="1">
        <f t="shared" si="32"/>
        <v>49.726305711219041</v>
      </c>
      <c r="L277" s="1">
        <f t="shared" si="33"/>
        <v>32.760288000000003</v>
      </c>
      <c r="M277" s="1">
        <f t="shared" si="34"/>
        <v>16.966017711219038</v>
      </c>
    </row>
    <row r="278" spans="1:13" x14ac:dyDescent="0.25">
      <c r="A278" s="1">
        <v>277</v>
      </c>
      <c r="B278" s="1" t="s">
        <v>52</v>
      </c>
      <c r="C278" s="1" t="s">
        <v>16</v>
      </c>
      <c r="D278" s="1">
        <v>19941111</v>
      </c>
      <c r="E278" s="15">
        <v>8.6199999999999992</v>
      </c>
      <c r="F278" s="15">
        <v>0.3</v>
      </c>
      <c r="G278" s="16">
        <v>3.5000000000000003E-2</v>
      </c>
      <c r="H278" s="17">
        <f t="shared" si="30"/>
        <v>35</v>
      </c>
      <c r="I278" s="1">
        <f t="shared" si="35"/>
        <v>40.026585544277872</v>
      </c>
      <c r="J278" s="1">
        <f t="shared" si="31"/>
        <v>5.0265855442778715</v>
      </c>
      <c r="K278" s="1">
        <f t="shared" si="32"/>
        <v>29.810520062640741</v>
      </c>
      <c r="L278" s="1">
        <f t="shared" si="33"/>
        <v>26.066879999999998</v>
      </c>
      <c r="M278" s="1">
        <f t="shared" si="34"/>
        <v>3.7436400626407433</v>
      </c>
    </row>
    <row r="279" spans="1:13" x14ac:dyDescent="0.25">
      <c r="A279" s="1">
        <v>278</v>
      </c>
      <c r="B279" s="1" t="s">
        <v>52</v>
      </c>
      <c r="C279" s="1" t="s">
        <v>16</v>
      </c>
      <c r="D279" s="1">
        <v>19941124</v>
      </c>
      <c r="E279" s="15">
        <v>10.7</v>
      </c>
      <c r="F279" s="15">
        <v>0.73599999999999999</v>
      </c>
      <c r="G279" s="16">
        <v>6.9000000000000006E-2</v>
      </c>
      <c r="H279" s="17">
        <f t="shared" si="30"/>
        <v>69</v>
      </c>
      <c r="I279" s="1">
        <f t="shared" si="35"/>
        <v>47.381605686914035</v>
      </c>
      <c r="J279" s="1">
        <f t="shared" si="31"/>
        <v>21.618394313085965</v>
      </c>
      <c r="K279" s="1">
        <f t="shared" si="32"/>
        <v>43.80334682543829</v>
      </c>
      <c r="L279" s="1">
        <f t="shared" si="33"/>
        <v>63.789120000000004</v>
      </c>
      <c r="M279" s="1">
        <f t="shared" si="34"/>
        <v>19.985773174561714</v>
      </c>
    </row>
    <row r="280" spans="1:13" x14ac:dyDescent="0.25">
      <c r="A280" s="1">
        <v>279</v>
      </c>
      <c r="B280" s="1" t="s">
        <v>52</v>
      </c>
      <c r="C280" s="1" t="s">
        <v>16</v>
      </c>
      <c r="D280" s="1">
        <v>19941208</v>
      </c>
      <c r="E280" s="15">
        <v>11.35</v>
      </c>
      <c r="F280" s="15">
        <v>0.34899999999999998</v>
      </c>
      <c r="G280" s="16">
        <v>3.1E-2</v>
      </c>
      <c r="H280" s="17">
        <f t="shared" si="30"/>
        <v>31</v>
      </c>
      <c r="I280" s="1">
        <f t="shared" si="35"/>
        <v>49.613223410960629</v>
      </c>
      <c r="J280" s="1">
        <f t="shared" si="31"/>
        <v>18.613223410960629</v>
      </c>
      <c r="K280" s="1">
        <f t="shared" si="32"/>
        <v>48.652711405724432</v>
      </c>
      <c r="L280" s="1">
        <f t="shared" si="33"/>
        <v>30.399840000000005</v>
      </c>
      <c r="M280" s="1">
        <f t="shared" si="34"/>
        <v>18.252871405724427</v>
      </c>
    </row>
    <row r="281" spans="1:13" x14ac:dyDescent="0.25">
      <c r="A281" s="1">
        <v>280</v>
      </c>
      <c r="B281" s="1" t="s">
        <v>52</v>
      </c>
      <c r="C281" s="1" t="s">
        <v>16</v>
      </c>
      <c r="D281" s="1">
        <v>19941215</v>
      </c>
      <c r="E281" s="15">
        <v>5.83</v>
      </c>
      <c r="F281" s="15">
        <v>0.191</v>
      </c>
      <c r="G281" s="16">
        <v>3.3000000000000002E-2</v>
      </c>
      <c r="H281" s="17">
        <f t="shared" si="30"/>
        <v>33</v>
      </c>
      <c r="I281" s="1">
        <f t="shared" si="35"/>
        <v>29.498940249314231</v>
      </c>
      <c r="J281" s="1">
        <f t="shared" si="31"/>
        <v>3.5010597506857692</v>
      </c>
      <c r="K281" s="1">
        <f t="shared" si="32"/>
        <v>14.858970190862571</v>
      </c>
      <c r="L281" s="1">
        <f t="shared" si="33"/>
        <v>16.622496000000002</v>
      </c>
      <c r="M281" s="1">
        <f t="shared" si="34"/>
        <v>1.7635258091374304</v>
      </c>
    </row>
    <row r="282" spans="1:13" x14ac:dyDescent="0.25">
      <c r="A282" s="1">
        <v>281</v>
      </c>
      <c r="B282" s="1" t="s">
        <v>52</v>
      </c>
      <c r="C282" s="1" t="s">
        <v>16</v>
      </c>
      <c r="D282" s="1">
        <v>19950629</v>
      </c>
      <c r="E282" s="15">
        <v>17.03</v>
      </c>
      <c r="F282" s="15">
        <v>0.749</v>
      </c>
      <c r="G282" s="16">
        <v>4.3999999999999997E-2</v>
      </c>
      <c r="H282" s="17">
        <f t="shared" si="30"/>
        <v>44</v>
      </c>
      <c r="I282" s="1">
        <f t="shared" si="35"/>
        <v>68.095527008907297</v>
      </c>
      <c r="J282" s="1">
        <f t="shared" si="31"/>
        <v>24.095527008907297</v>
      </c>
      <c r="K282" s="1">
        <f t="shared" si="32"/>
        <v>100.19521367669013</v>
      </c>
      <c r="L282" s="1">
        <f t="shared" si="33"/>
        <v>64.741247999999999</v>
      </c>
      <c r="M282" s="1">
        <f t="shared" si="34"/>
        <v>35.453965676690132</v>
      </c>
    </row>
    <row r="283" spans="1:13" x14ac:dyDescent="0.25">
      <c r="A283" s="1">
        <v>282</v>
      </c>
      <c r="B283" s="1" t="s">
        <v>52</v>
      </c>
      <c r="C283" s="1" t="s">
        <v>16</v>
      </c>
      <c r="D283" s="1">
        <v>19950713</v>
      </c>
      <c r="E283" s="15">
        <v>7.3</v>
      </c>
      <c r="F283" s="15">
        <v>0.248</v>
      </c>
      <c r="G283" s="16">
        <v>3.4000000000000002E-2</v>
      </c>
      <c r="H283" s="17">
        <f t="shared" si="30"/>
        <v>34</v>
      </c>
      <c r="I283" s="1">
        <f t="shared" si="35"/>
        <v>35.157325844345117</v>
      </c>
      <c r="J283" s="1">
        <f t="shared" si="31"/>
        <v>1.1573258443451166</v>
      </c>
      <c r="K283" s="1">
        <f t="shared" si="32"/>
        <v>22.174428556545354</v>
      </c>
      <c r="L283" s="1">
        <f t="shared" si="33"/>
        <v>21.444480000000002</v>
      </c>
      <c r="M283" s="1">
        <f t="shared" si="34"/>
        <v>0.72994855654535229</v>
      </c>
    </row>
    <row r="284" spans="1:13" x14ac:dyDescent="0.25">
      <c r="A284" s="1">
        <v>283</v>
      </c>
      <c r="B284" s="1" t="s">
        <v>52</v>
      </c>
      <c r="C284" s="1" t="s">
        <v>16</v>
      </c>
      <c r="D284" s="1">
        <v>19950727</v>
      </c>
      <c r="E284" s="15">
        <v>33.29</v>
      </c>
      <c r="F284" s="15">
        <v>1.5149999999999999</v>
      </c>
      <c r="G284" s="16">
        <v>4.5999999999999999E-2</v>
      </c>
      <c r="H284" s="17">
        <f t="shared" si="30"/>
        <v>46</v>
      </c>
      <c r="I284" s="1">
        <f t="shared" si="35"/>
        <v>114.89267996215102</v>
      </c>
      <c r="J284" s="1">
        <f t="shared" si="31"/>
        <v>68.892679962151021</v>
      </c>
      <c r="K284" s="1">
        <f t="shared" si="32"/>
        <v>330.46076009721668</v>
      </c>
      <c r="L284" s="1">
        <f t="shared" si="33"/>
        <v>132.30777599999999</v>
      </c>
      <c r="M284" s="1">
        <f t="shared" si="34"/>
        <v>198.15298409721669</v>
      </c>
    </row>
    <row r="285" spans="1:13" x14ac:dyDescent="0.25">
      <c r="A285" s="1">
        <v>284</v>
      </c>
      <c r="B285" s="1" t="s">
        <v>52</v>
      </c>
      <c r="C285" s="1" t="s">
        <v>16</v>
      </c>
      <c r="D285" s="1">
        <v>19950817</v>
      </c>
      <c r="E285" s="15">
        <v>11.75</v>
      </c>
      <c r="F285" s="15">
        <v>0.312</v>
      </c>
      <c r="G285" s="16">
        <v>2.7E-2</v>
      </c>
      <c r="H285" s="17">
        <f t="shared" si="30"/>
        <v>27</v>
      </c>
      <c r="I285" s="1">
        <f t="shared" si="35"/>
        <v>50.972534111481131</v>
      </c>
      <c r="J285" s="1">
        <f t="shared" si="31"/>
        <v>23.972534111481131</v>
      </c>
      <c r="K285" s="1">
        <f t="shared" si="32"/>
        <v>51.74731662997565</v>
      </c>
      <c r="L285" s="1">
        <f t="shared" si="33"/>
        <v>27.410400000000003</v>
      </c>
      <c r="M285" s="1">
        <f t="shared" si="34"/>
        <v>24.336916629975647</v>
      </c>
    </row>
    <row r="286" spans="1:13" x14ac:dyDescent="0.25">
      <c r="A286" s="1">
        <v>285</v>
      </c>
      <c r="B286" s="1" t="s">
        <v>52</v>
      </c>
      <c r="C286" s="1" t="s">
        <v>16</v>
      </c>
      <c r="D286" s="1">
        <v>19950831</v>
      </c>
      <c r="E286" s="15">
        <v>9.92</v>
      </c>
      <c r="F286" s="15">
        <v>0.28000000000000003</v>
      </c>
      <c r="G286" s="16">
        <v>2.8000000000000001E-2</v>
      </c>
      <c r="H286" s="17">
        <f t="shared" si="30"/>
        <v>28</v>
      </c>
      <c r="I286" s="1">
        <f t="shared" si="35"/>
        <v>44.663873316888164</v>
      </c>
      <c r="J286" s="1">
        <f t="shared" si="31"/>
        <v>16.663873316888164</v>
      </c>
      <c r="K286" s="1">
        <f t="shared" si="32"/>
        <v>38.280869853425045</v>
      </c>
      <c r="L286" s="1">
        <f t="shared" si="33"/>
        <v>23.998463999999998</v>
      </c>
      <c r="M286" s="1">
        <f t="shared" si="34"/>
        <v>14.282405853425047</v>
      </c>
    </row>
    <row r="287" spans="1:13" x14ac:dyDescent="0.25">
      <c r="A287" s="1">
        <v>286</v>
      </c>
      <c r="B287" s="1" t="s">
        <v>52</v>
      </c>
      <c r="C287" s="1" t="s">
        <v>16</v>
      </c>
      <c r="D287" s="1">
        <v>19950914</v>
      </c>
      <c r="E287" s="15">
        <v>14.36</v>
      </c>
      <c r="F287" s="15">
        <v>0.97399999999999998</v>
      </c>
      <c r="G287" s="16">
        <v>6.8000000000000005E-2</v>
      </c>
      <c r="H287" s="17">
        <f t="shared" si="30"/>
        <v>68</v>
      </c>
      <c r="I287" s="1">
        <f t="shared" si="35"/>
        <v>59.610394910577561</v>
      </c>
      <c r="J287" s="1">
        <f t="shared" si="31"/>
        <v>8.3896050894224388</v>
      </c>
      <c r="K287" s="1">
        <f t="shared" si="32"/>
        <v>73.958855407133228</v>
      </c>
      <c r="L287" s="1">
        <f t="shared" si="33"/>
        <v>84.367872000000006</v>
      </c>
      <c r="M287" s="1">
        <f t="shared" si="34"/>
        <v>10.409016592866777</v>
      </c>
    </row>
    <row r="288" spans="1:13" x14ac:dyDescent="0.25">
      <c r="A288" s="1">
        <v>287</v>
      </c>
      <c r="B288" s="1" t="s">
        <v>52</v>
      </c>
      <c r="C288" s="1" t="s">
        <v>16</v>
      </c>
      <c r="D288" s="1">
        <v>19950926</v>
      </c>
      <c r="E288" s="15">
        <v>9.92</v>
      </c>
      <c r="F288" s="15">
        <v>0.36699999999999999</v>
      </c>
      <c r="G288" s="16">
        <v>3.6999999999999998E-2</v>
      </c>
      <c r="H288" s="17">
        <f t="shared" si="30"/>
        <v>37</v>
      </c>
      <c r="I288" s="1">
        <f t="shared" si="35"/>
        <v>44.663873316888164</v>
      </c>
      <c r="J288" s="1">
        <f t="shared" si="31"/>
        <v>7.6638733168881643</v>
      </c>
      <c r="K288" s="1">
        <f t="shared" si="32"/>
        <v>38.280869853425045</v>
      </c>
      <c r="L288" s="1">
        <f t="shared" si="33"/>
        <v>31.712256</v>
      </c>
      <c r="M288" s="1">
        <f t="shared" si="34"/>
        <v>6.5686138534250453</v>
      </c>
    </row>
    <row r="289" spans="1:13" x14ac:dyDescent="0.25">
      <c r="A289" s="1">
        <v>288</v>
      </c>
      <c r="B289" s="1" t="s">
        <v>52</v>
      </c>
      <c r="C289" s="1" t="s">
        <v>16</v>
      </c>
      <c r="D289" s="1">
        <v>19951012</v>
      </c>
      <c r="E289" s="15">
        <v>9.23</v>
      </c>
      <c r="F289" s="15">
        <v>0.24</v>
      </c>
      <c r="G289" s="16">
        <v>2.5999999999999999E-2</v>
      </c>
      <c r="H289" s="17">
        <f t="shared" si="30"/>
        <v>26</v>
      </c>
      <c r="I289" s="1">
        <f t="shared" si="35"/>
        <v>42.220374531328062</v>
      </c>
      <c r="J289" s="1">
        <f t="shared" si="31"/>
        <v>16.220374531328062</v>
      </c>
      <c r="K289" s="1">
        <f t="shared" si="32"/>
        <v>33.669566518247258</v>
      </c>
      <c r="L289" s="1">
        <f t="shared" si="33"/>
        <v>20.734272000000001</v>
      </c>
      <c r="M289" s="1">
        <f t="shared" si="34"/>
        <v>12.935294518247257</v>
      </c>
    </row>
    <row r="290" spans="1:13" x14ac:dyDescent="0.25">
      <c r="A290" s="1">
        <v>289</v>
      </c>
      <c r="B290" s="1" t="s">
        <v>52</v>
      </c>
      <c r="C290" s="1" t="s">
        <v>16</v>
      </c>
      <c r="D290" s="1">
        <v>19951027</v>
      </c>
      <c r="E290" s="15">
        <v>8.0299999999999994</v>
      </c>
      <c r="F290" s="15">
        <v>0.29599999999999999</v>
      </c>
      <c r="G290" s="16">
        <v>3.6999999999999998E-2</v>
      </c>
      <c r="H290" s="17">
        <f t="shared" si="30"/>
        <v>37</v>
      </c>
      <c r="I290" s="1">
        <f t="shared" si="35"/>
        <v>37.872038807948378</v>
      </c>
      <c r="J290" s="1">
        <f t="shared" si="31"/>
        <v>0.87203880794837829</v>
      </c>
      <c r="K290" s="1">
        <f t="shared" si="32"/>
        <v>26.275317548644122</v>
      </c>
      <c r="L290" s="1">
        <f t="shared" si="33"/>
        <v>25.670303999999998</v>
      </c>
      <c r="M290" s="1">
        <f t="shared" si="34"/>
        <v>0.60501354864412349</v>
      </c>
    </row>
    <row r="291" spans="1:13" x14ac:dyDescent="0.25">
      <c r="A291" s="1">
        <v>290</v>
      </c>
      <c r="B291" s="1" t="s">
        <v>52</v>
      </c>
      <c r="C291" s="1" t="s">
        <v>16</v>
      </c>
      <c r="D291" s="1">
        <v>19951109</v>
      </c>
      <c r="E291" s="15">
        <v>11.06</v>
      </c>
      <c r="F291" s="15">
        <v>0.373</v>
      </c>
      <c r="G291" s="16">
        <v>3.3000000000000002E-2</v>
      </c>
      <c r="H291" s="17">
        <f t="shared" si="30"/>
        <v>33</v>
      </c>
      <c r="I291" s="1">
        <f t="shared" si="35"/>
        <v>48.621144233118855</v>
      </c>
      <c r="J291" s="1">
        <f t="shared" si="31"/>
        <v>15.621144233118855</v>
      </c>
      <c r="K291" s="1">
        <f t="shared" si="32"/>
        <v>46.461587490860659</v>
      </c>
      <c r="L291" s="1">
        <f t="shared" si="33"/>
        <v>31.534272000000001</v>
      </c>
      <c r="M291" s="1">
        <f t="shared" si="34"/>
        <v>14.927315490860657</v>
      </c>
    </row>
    <row r="292" spans="1:13" x14ac:dyDescent="0.25">
      <c r="A292" s="1">
        <v>291</v>
      </c>
      <c r="B292" s="1" t="s">
        <v>52</v>
      </c>
      <c r="C292" s="1" t="s">
        <v>16</v>
      </c>
      <c r="D292" s="1">
        <v>19951123</v>
      </c>
      <c r="E292" s="15">
        <v>19.14</v>
      </c>
      <c r="F292" s="15">
        <v>0.57599999999999996</v>
      </c>
      <c r="G292" s="16">
        <v>0.03</v>
      </c>
      <c r="H292" s="17">
        <f t="shared" si="30"/>
        <v>30</v>
      </c>
      <c r="I292" s="1">
        <f t="shared" si="35"/>
        <v>74.594388643112893</v>
      </c>
      <c r="J292" s="1">
        <f t="shared" si="31"/>
        <v>44.594388643112893</v>
      </c>
      <c r="K292" s="1">
        <f t="shared" si="32"/>
        <v>123.35644212156123</v>
      </c>
      <c r="L292" s="1">
        <f t="shared" si="33"/>
        <v>49.610880000000002</v>
      </c>
      <c r="M292" s="1">
        <f t="shared" si="34"/>
        <v>73.745562121561221</v>
      </c>
    </row>
    <row r="293" spans="1:13" x14ac:dyDescent="0.25">
      <c r="A293" s="1">
        <v>292</v>
      </c>
      <c r="B293" s="1" t="s">
        <v>52</v>
      </c>
      <c r="C293" s="1" t="s">
        <v>16</v>
      </c>
      <c r="D293" s="1">
        <v>19951212</v>
      </c>
      <c r="E293" s="15">
        <v>11.79</v>
      </c>
      <c r="F293" s="15">
        <v>0.34200000000000003</v>
      </c>
      <c r="G293" s="16">
        <v>2.9000000000000001E-2</v>
      </c>
      <c r="H293" s="17">
        <f t="shared" si="30"/>
        <v>29</v>
      </c>
      <c r="I293" s="1">
        <f t="shared" si="35"/>
        <v>51.107901319276714</v>
      </c>
      <c r="J293" s="1">
        <f t="shared" si="31"/>
        <v>22.107901319276714</v>
      </c>
      <c r="K293" s="1">
        <f t="shared" si="32"/>
        <v>52.061370326289136</v>
      </c>
      <c r="L293" s="1">
        <f t="shared" si="33"/>
        <v>29.541024</v>
      </c>
      <c r="M293" s="1">
        <f t="shared" si="34"/>
        <v>22.520346326289136</v>
      </c>
    </row>
    <row r="294" spans="1:13" x14ac:dyDescent="0.25">
      <c r="A294" s="1">
        <v>293</v>
      </c>
      <c r="B294" s="1" t="s">
        <v>52</v>
      </c>
      <c r="C294" s="1" t="s">
        <v>16</v>
      </c>
      <c r="D294" s="1">
        <v>19951221</v>
      </c>
      <c r="E294" s="15">
        <v>14.41</v>
      </c>
      <c r="F294" s="15">
        <v>0.47199999999999998</v>
      </c>
      <c r="G294" s="16">
        <v>3.3000000000000002E-2</v>
      </c>
      <c r="H294" s="17">
        <f t="shared" si="30"/>
        <v>33</v>
      </c>
      <c r="I294" s="1">
        <f t="shared" si="35"/>
        <v>59.772310621509789</v>
      </c>
      <c r="J294" s="1">
        <f t="shared" si="31"/>
        <v>26.772310621509789</v>
      </c>
      <c r="K294" s="1">
        <f t="shared" si="32"/>
        <v>74.417961259234616</v>
      </c>
      <c r="L294" s="1">
        <f t="shared" si="33"/>
        <v>41.085791999999998</v>
      </c>
      <c r="M294" s="1">
        <f t="shared" si="34"/>
        <v>33.332169259234618</v>
      </c>
    </row>
    <row r="295" spans="1:13" x14ac:dyDescent="0.25">
      <c r="A295" s="1">
        <v>294</v>
      </c>
      <c r="B295" s="1" t="s">
        <v>52</v>
      </c>
      <c r="C295" s="1" t="s">
        <v>16</v>
      </c>
      <c r="D295" s="1">
        <v>19960131</v>
      </c>
      <c r="E295" s="15">
        <v>7.17</v>
      </c>
      <c r="F295" s="15">
        <v>0.23</v>
      </c>
      <c r="G295" s="16">
        <v>3.2000000000000001E-2</v>
      </c>
      <c r="H295" s="17">
        <f t="shared" si="30"/>
        <v>32</v>
      </c>
      <c r="I295" s="1">
        <f t="shared" si="35"/>
        <v>34.667763338054264</v>
      </c>
      <c r="J295" s="1">
        <f t="shared" si="31"/>
        <v>2.6677633380542645</v>
      </c>
      <c r="K295" s="1">
        <f t="shared" si="32"/>
        <v>21.476263374764564</v>
      </c>
      <c r="L295" s="1">
        <f t="shared" si="33"/>
        <v>19.823616000000001</v>
      </c>
      <c r="M295" s="1">
        <f t="shared" si="34"/>
        <v>1.6526473747645625</v>
      </c>
    </row>
    <row r="296" spans="1:13" x14ac:dyDescent="0.25">
      <c r="A296" s="1">
        <v>295</v>
      </c>
      <c r="B296" s="1" t="s">
        <v>52</v>
      </c>
      <c r="C296" s="1" t="s">
        <v>16</v>
      </c>
      <c r="D296" s="1">
        <v>19960215</v>
      </c>
      <c r="E296" s="15">
        <v>6.12</v>
      </c>
      <c r="F296" s="15">
        <v>0.18</v>
      </c>
      <c r="G296" s="16">
        <v>2.9000000000000001E-2</v>
      </c>
      <c r="H296" s="17">
        <f t="shared" si="30"/>
        <v>29</v>
      </c>
      <c r="I296" s="1">
        <f t="shared" si="35"/>
        <v>30.637934538999748</v>
      </c>
      <c r="J296" s="1">
        <f t="shared" si="31"/>
        <v>1.6379345389997475</v>
      </c>
      <c r="K296" s="1">
        <f t="shared" si="32"/>
        <v>16.20035937031782</v>
      </c>
      <c r="L296" s="1">
        <f t="shared" si="33"/>
        <v>15.334272000000002</v>
      </c>
      <c r="M296" s="1">
        <f t="shared" si="34"/>
        <v>0.86608737031781757</v>
      </c>
    </row>
    <row r="297" spans="1:13" x14ac:dyDescent="0.25">
      <c r="A297" s="1">
        <v>296</v>
      </c>
      <c r="B297" s="1" t="s">
        <v>52</v>
      </c>
      <c r="C297" s="1" t="s">
        <v>16</v>
      </c>
      <c r="D297" s="1">
        <v>19960229</v>
      </c>
      <c r="E297" s="15">
        <v>9.74</v>
      </c>
      <c r="F297" s="15">
        <v>0.501</v>
      </c>
      <c r="G297" s="16">
        <v>5.0999999999999997E-2</v>
      </c>
      <c r="H297" s="17">
        <f t="shared" si="30"/>
        <v>51</v>
      </c>
      <c r="I297" s="1">
        <f t="shared" si="35"/>
        <v>44.030141790719263</v>
      </c>
      <c r="J297" s="1">
        <f t="shared" si="31"/>
        <v>6.9698582092807371</v>
      </c>
      <c r="K297" s="1">
        <f t="shared" si="32"/>
        <v>37.052949401994724</v>
      </c>
      <c r="L297" s="1">
        <f t="shared" si="33"/>
        <v>42.918336000000004</v>
      </c>
      <c r="M297" s="1">
        <f t="shared" si="34"/>
        <v>5.86538659800528</v>
      </c>
    </row>
    <row r="298" spans="1:13" x14ac:dyDescent="0.25">
      <c r="A298" s="1">
        <v>297</v>
      </c>
      <c r="B298" s="1" t="s">
        <v>52</v>
      </c>
      <c r="C298" s="1" t="s">
        <v>16</v>
      </c>
      <c r="D298" s="1">
        <v>19960314</v>
      </c>
      <c r="E298" s="15">
        <v>10.09</v>
      </c>
      <c r="F298" s="15">
        <v>0.32700000000000001</v>
      </c>
      <c r="G298" s="16">
        <v>3.2000000000000001E-2</v>
      </c>
      <c r="H298" s="17">
        <f t="shared" si="30"/>
        <v>32</v>
      </c>
      <c r="I298" s="1">
        <f t="shared" si="35"/>
        <v>45.26008239133742</v>
      </c>
      <c r="J298" s="1">
        <f t="shared" si="31"/>
        <v>13.26008239133742</v>
      </c>
      <c r="K298" s="1">
        <f t="shared" si="32"/>
        <v>39.456653586790573</v>
      </c>
      <c r="L298" s="1">
        <f t="shared" si="33"/>
        <v>27.896832</v>
      </c>
      <c r="M298" s="1">
        <f t="shared" si="34"/>
        <v>11.559821586790573</v>
      </c>
    </row>
    <row r="299" spans="1:13" x14ac:dyDescent="0.25">
      <c r="A299" s="1">
        <v>298</v>
      </c>
      <c r="B299" s="1" t="s">
        <v>52</v>
      </c>
      <c r="C299" s="1" t="s">
        <v>16</v>
      </c>
      <c r="D299" s="1">
        <v>19960330</v>
      </c>
      <c r="E299" s="15">
        <v>19.27</v>
      </c>
      <c r="F299" s="15">
        <v>0.72199999999999998</v>
      </c>
      <c r="G299" s="16">
        <v>3.6999999999999998E-2</v>
      </c>
      <c r="H299" s="17">
        <f t="shared" si="30"/>
        <v>37</v>
      </c>
      <c r="I299" s="1">
        <f t="shared" si="35"/>
        <v>74.989483818444384</v>
      </c>
      <c r="J299" s="1">
        <f t="shared" si="31"/>
        <v>37.989483818444384</v>
      </c>
      <c r="K299" s="1">
        <f t="shared" si="32"/>
        <v>124.85209131487498</v>
      </c>
      <c r="L299" s="1">
        <f t="shared" si="33"/>
        <v>61.602336000000001</v>
      </c>
      <c r="M299" s="1">
        <f t="shared" si="34"/>
        <v>63.249755314874982</v>
      </c>
    </row>
    <row r="300" spans="1:13" x14ac:dyDescent="0.25">
      <c r="A300" s="1">
        <v>299</v>
      </c>
      <c r="B300" s="1" t="s">
        <v>52</v>
      </c>
      <c r="C300" s="1" t="s">
        <v>16</v>
      </c>
      <c r="D300" s="1">
        <v>19960417</v>
      </c>
      <c r="E300" s="15">
        <v>10.28</v>
      </c>
      <c r="F300" s="15">
        <v>0.315</v>
      </c>
      <c r="G300" s="16">
        <v>3.1E-2</v>
      </c>
      <c r="H300" s="17">
        <f t="shared" si="30"/>
        <v>31</v>
      </c>
      <c r="I300" s="1">
        <f t="shared" si="35"/>
        <v>45.923830015344677</v>
      </c>
      <c r="J300" s="1">
        <f t="shared" si="31"/>
        <v>14.923830015344677</v>
      </c>
      <c r="K300" s="1">
        <f t="shared" si="32"/>
        <v>40.789178428989018</v>
      </c>
      <c r="L300" s="1">
        <f t="shared" si="33"/>
        <v>27.533952000000003</v>
      </c>
      <c r="M300" s="1">
        <f t="shared" si="34"/>
        <v>13.255226428989015</v>
      </c>
    </row>
    <row r="301" spans="1:13" x14ac:dyDescent="0.25">
      <c r="A301" s="1">
        <v>300</v>
      </c>
      <c r="B301" s="1" t="s">
        <v>52</v>
      </c>
      <c r="C301" s="1" t="s">
        <v>16</v>
      </c>
      <c r="D301" s="1">
        <v>19960429</v>
      </c>
      <c r="E301" s="15">
        <v>11.61</v>
      </c>
      <c r="F301" s="15">
        <v>0.39500000000000002</v>
      </c>
      <c r="G301" s="16">
        <v>3.4000000000000002E-2</v>
      </c>
      <c r="H301" s="17">
        <f t="shared" si="30"/>
        <v>34</v>
      </c>
      <c r="I301" s="1">
        <f t="shared" si="35"/>
        <v>50.497948880945444</v>
      </c>
      <c r="J301" s="1">
        <f t="shared" si="31"/>
        <v>16.497948880945444</v>
      </c>
      <c r="K301" s="1">
        <f t="shared" si="32"/>
        <v>50.654694514271903</v>
      </c>
      <c r="L301" s="1">
        <f t="shared" si="33"/>
        <v>34.105536000000001</v>
      </c>
      <c r="M301" s="1">
        <f t="shared" si="34"/>
        <v>16.549158514271902</v>
      </c>
    </row>
    <row r="302" spans="1:13" x14ac:dyDescent="0.25">
      <c r="A302" s="1">
        <v>301</v>
      </c>
      <c r="B302" s="1" t="s">
        <v>52</v>
      </c>
      <c r="C302" s="1" t="s">
        <v>16</v>
      </c>
      <c r="D302" s="1">
        <v>19960514</v>
      </c>
      <c r="E302" s="15">
        <v>18.61</v>
      </c>
      <c r="F302" s="15">
        <v>0.6</v>
      </c>
      <c r="G302" s="16">
        <v>3.2000000000000001E-2</v>
      </c>
      <c r="H302" s="17">
        <f t="shared" si="30"/>
        <v>32</v>
      </c>
      <c r="I302" s="1">
        <f t="shared" si="35"/>
        <v>72.977460018784996</v>
      </c>
      <c r="J302" s="1">
        <f t="shared" si="31"/>
        <v>40.977460018784996</v>
      </c>
      <c r="K302" s="1">
        <f t="shared" si="32"/>
        <v>117.34074987404446</v>
      </c>
      <c r="L302" s="1">
        <f t="shared" si="33"/>
        <v>51.452928</v>
      </c>
      <c r="M302" s="1">
        <f t="shared" si="34"/>
        <v>65.887821874044462</v>
      </c>
    </row>
    <row r="303" spans="1:13" x14ac:dyDescent="0.25">
      <c r="A303" s="1">
        <v>302</v>
      </c>
      <c r="B303" s="1" t="s">
        <v>52</v>
      </c>
      <c r="C303" s="1" t="s">
        <v>16</v>
      </c>
      <c r="D303" s="1">
        <v>19960531</v>
      </c>
      <c r="E303" s="15">
        <v>28.86</v>
      </c>
      <c r="F303" s="15">
        <v>2.4870000000000001</v>
      </c>
      <c r="G303" s="16">
        <v>8.5999999999999993E-2</v>
      </c>
      <c r="H303" s="17">
        <f t="shared" si="30"/>
        <v>86</v>
      </c>
      <c r="I303" s="1">
        <f t="shared" si="35"/>
        <v>102.77652450501783</v>
      </c>
      <c r="J303" s="1">
        <f t="shared" si="31"/>
        <v>16.776524505017832</v>
      </c>
      <c r="K303" s="1">
        <f t="shared" si="32"/>
        <v>256.27367495935999</v>
      </c>
      <c r="L303" s="1">
        <f t="shared" si="33"/>
        <v>214.44134400000002</v>
      </c>
      <c r="M303" s="1">
        <f t="shared" si="34"/>
        <v>41.832330959359979</v>
      </c>
    </row>
    <row r="304" spans="1:13" x14ac:dyDescent="0.25">
      <c r="A304" s="1">
        <v>303</v>
      </c>
      <c r="B304" s="1" t="s">
        <v>52</v>
      </c>
      <c r="C304" s="1" t="s">
        <v>16</v>
      </c>
      <c r="D304" s="1">
        <v>19960619</v>
      </c>
      <c r="E304" s="15">
        <v>10.55</v>
      </c>
      <c r="F304" s="15">
        <v>0.81100000000000005</v>
      </c>
      <c r="G304" s="16">
        <v>7.6999999999999999E-2</v>
      </c>
      <c r="H304" s="17">
        <f t="shared" si="30"/>
        <v>77</v>
      </c>
      <c r="I304" s="1">
        <f t="shared" si="35"/>
        <v>46.862439588970666</v>
      </c>
      <c r="J304" s="1">
        <f t="shared" si="31"/>
        <v>30.137560411029334</v>
      </c>
      <c r="K304" s="1">
        <f t="shared" si="32"/>
        <v>42.716050934138551</v>
      </c>
      <c r="L304" s="1">
        <f t="shared" si="33"/>
        <v>70.18704000000001</v>
      </c>
      <c r="M304" s="1">
        <f t="shared" si="34"/>
        <v>27.47098906586146</v>
      </c>
    </row>
    <row r="305" spans="1:13" x14ac:dyDescent="0.25">
      <c r="A305" s="1">
        <v>304</v>
      </c>
      <c r="B305" s="1" t="s">
        <v>52</v>
      </c>
      <c r="C305" s="1" t="s">
        <v>16</v>
      </c>
      <c r="D305" s="1">
        <v>19960627</v>
      </c>
      <c r="E305" s="15">
        <v>16.16</v>
      </c>
      <c r="F305" s="15">
        <v>1.8939999999999999</v>
      </c>
      <c r="G305" s="16">
        <v>0.11700000000000001</v>
      </c>
      <c r="H305" s="17">
        <f t="shared" si="30"/>
        <v>117</v>
      </c>
      <c r="I305" s="1">
        <f t="shared" si="35"/>
        <v>65.365156999436692</v>
      </c>
      <c r="J305" s="1">
        <f t="shared" si="31"/>
        <v>51.634843000563308</v>
      </c>
      <c r="K305" s="1">
        <f t="shared" si="32"/>
        <v>91.264400966381501</v>
      </c>
      <c r="L305" s="1">
        <f t="shared" si="33"/>
        <v>163.35820800000002</v>
      </c>
      <c r="M305" s="1">
        <f t="shared" si="34"/>
        <v>72.093807033618518</v>
      </c>
    </row>
    <row r="306" spans="1:13" x14ac:dyDescent="0.25">
      <c r="A306" s="1">
        <v>305</v>
      </c>
      <c r="B306" s="1" t="s">
        <v>52</v>
      </c>
      <c r="C306" s="1" t="s">
        <v>16</v>
      </c>
      <c r="D306" s="1">
        <v>19960718</v>
      </c>
      <c r="E306" s="15">
        <v>7.7</v>
      </c>
      <c r="F306" s="15">
        <v>0.255</v>
      </c>
      <c r="G306" s="16">
        <v>3.3000000000000002E-2</v>
      </c>
      <c r="H306" s="17">
        <f t="shared" si="30"/>
        <v>33</v>
      </c>
      <c r="I306" s="1">
        <f t="shared" si="35"/>
        <v>36.651861433883646</v>
      </c>
      <c r="J306" s="1">
        <f t="shared" si="31"/>
        <v>3.6518614338836457</v>
      </c>
      <c r="K306" s="1">
        <f t="shared" si="32"/>
        <v>24.383750374734113</v>
      </c>
      <c r="L306" s="1">
        <f t="shared" si="33"/>
        <v>21.954239999999999</v>
      </c>
      <c r="M306" s="1">
        <f t="shared" si="34"/>
        <v>2.4295103747341145</v>
      </c>
    </row>
    <row r="307" spans="1:13" x14ac:dyDescent="0.25">
      <c r="A307" s="1">
        <v>306</v>
      </c>
      <c r="B307" s="1" t="s">
        <v>52</v>
      </c>
      <c r="C307" s="1" t="s">
        <v>16</v>
      </c>
      <c r="D307" s="1">
        <v>19960725</v>
      </c>
      <c r="E307" s="15">
        <v>7.73</v>
      </c>
      <c r="F307" s="15">
        <v>0.24099999999999999</v>
      </c>
      <c r="G307" s="16">
        <v>3.1E-2</v>
      </c>
      <c r="H307" s="17">
        <f t="shared" si="30"/>
        <v>31</v>
      </c>
      <c r="I307" s="1">
        <f t="shared" si="35"/>
        <v>36.763254534455108</v>
      </c>
      <c r="J307" s="1">
        <f t="shared" si="31"/>
        <v>5.7632545344551076</v>
      </c>
      <c r="K307" s="1">
        <f t="shared" si="32"/>
        <v>24.553148332435605</v>
      </c>
      <c r="L307" s="1">
        <f t="shared" si="33"/>
        <v>20.704032000000005</v>
      </c>
      <c r="M307" s="1">
        <f t="shared" si="34"/>
        <v>3.8491163324355995</v>
      </c>
    </row>
    <row r="308" spans="1:13" x14ac:dyDescent="0.25">
      <c r="A308" s="1">
        <v>307</v>
      </c>
      <c r="B308" s="1" t="s">
        <v>52</v>
      </c>
      <c r="C308" s="1" t="s">
        <v>16</v>
      </c>
      <c r="D308" s="1">
        <v>19960807</v>
      </c>
      <c r="E308" s="15">
        <v>6.4</v>
      </c>
      <c r="F308" s="15">
        <v>0.217</v>
      </c>
      <c r="G308" s="16">
        <v>3.4000000000000002E-2</v>
      </c>
      <c r="H308" s="17">
        <f t="shared" si="30"/>
        <v>34</v>
      </c>
      <c r="I308" s="1">
        <f t="shared" si="35"/>
        <v>31.726453353841691</v>
      </c>
      <c r="J308" s="1">
        <f t="shared" si="31"/>
        <v>2.2735466461583087</v>
      </c>
      <c r="K308" s="1">
        <f t="shared" si="32"/>
        <v>17.543459646540303</v>
      </c>
      <c r="L308" s="1">
        <f t="shared" si="33"/>
        <v>18.800640000000001</v>
      </c>
      <c r="M308" s="1">
        <f t="shared" si="34"/>
        <v>1.2571803534596988</v>
      </c>
    </row>
    <row r="309" spans="1:13" x14ac:dyDescent="0.25">
      <c r="A309" s="1">
        <v>308</v>
      </c>
      <c r="B309" s="1" t="s">
        <v>52</v>
      </c>
      <c r="C309" s="1" t="s">
        <v>16</v>
      </c>
      <c r="D309" s="1">
        <v>19960829</v>
      </c>
      <c r="E309" s="15">
        <v>7.56</v>
      </c>
      <c r="F309" s="15">
        <v>0.21199999999999999</v>
      </c>
      <c r="G309" s="16">
        <v>2.8000000000000001E-2</v>
      </c>
      <c r="H309" s="17">
        <f t="shared" si="30"/>
        <v>28</v>
      </c>
      <c r="I309" s="1">
        <f t="shared" si="35"/>
        <v>36.130758865561589</v>
      </c>
      <c r="J309" s="1">
        <f t="shared" si="31"/>
        <v>8.1307588655615888</v>
      </c>
      <c r="K309" s="1">
        <f t="shared" si="32"/>
        <v>23.600033598842984</v>
      </c>
      <c r="L309" s="1">
        <f t="shared" si="33"/>
        <v>18.289151999999998</v>
      </c>
      <c r="M309" s="1">
        <f t="shared" si="34"/>
        <v>5.3108815988429861</v>
      </c>
    </row>
    <row r="310" spans="1:13" x14ac:dyDescent="0.25">
      <c r="A310" s="1">
        <v>309</v>
      </c>
      <c r="B310" s="1" t="s">
        <v>52</v>
      </c>
      <c r="C310" s="1" t="s">
        <v>16</v>
      </c>
      <c r="D310" s="1">
        <v>19960912</v>
      </c>
      <c r="E310" s="15">
        <v>5.74</v>
      </c>
      <c r="F310" s="15">
        <v>0.23599999999999999</v>
      </c>
      <c r="G310" s="16">
        <v>4.1000000000000002E-2</v>
      </c>
      <c r="H310" s="17">
        <f t="shared" si="30"/>
        <v>41</v>
      </c>
      <c r="I310" s="1">
        <f t="shared" si="35"/>
        <v>29.142950249171331</v>
      </c>
      <c r="J310" s="1">
        <f t="shared" si="31"/>
        <v>11.857049750828669</v>
      </c>
      <c r="K310" s="1">
        <f t="shared" si="32"/>
        <v>14.453038174773033</v>
      </c>
      <c r="L310" s="1">
        <f t="shared" si="33"/>
        <v>20.333376000000001</v>
      </c>
      <c r="M310" s="1">
        <f t="shared" si="34"/>
        <v>5.8803378252269685</v>
      </c>
    </row>
    <row r="311" spans="1:13" x14ac:dyDescent="0.25">
      <c r="A311" s="1">
        <v>310</v>
      </c>
      <c r="B311" s="1" t="s">
        <v>52</v>
      </c>
      <c r="C311" s="1" t="s">
        <v>16</v>
      </c>
      <c r="D311" s="1">
        <v>19960928</v>
      </c>
      <c r="E311" s="15">
        <v>8.94</v>
      </c>
      <c r="F311" s="15">
        <v>0.16400000000000001</v>
      </c>
      <c r="G311" s="16">
        <v>1.7999999999999999E-2</v>
      </c>
      <c r="H311" s="17">
        <f t="shared" si="30"/>
        <v>18</v>
      </c>
      <c r="I311" s="1">
        <f t="shared" si="35"/>
        <v>41.181529621057543</v>
      </c>
      <c r="J311" s="1">
        <f t="shared" si="31"/>
        <v>23.181529621057543</v>
      </c>
      <c r="K311" s="1">
        <f t="shared" si="32"/>
        <v>31.809272383778783</v>
      </c>
      <c r="L311" s="1">
        <f t="shared" si="33"/>
        <v>13.903488000000001</v>
      </c>
      <c r="M311" s="1">
        <f t="shared" si="34"/>
        <v>17.90578438377878</v>
      </c>
    </row>
    <row r="312" spans="1:13" x14ac:dyDescent="0.25">
      <c r="A312" s="1">
        <v>311</v>
      </c>
      <c r="B312" s="1" t="s">
        <v>52</v>
      </c>
      <c r="C312" s="1" t="s">
        <v>16</v>
      </c>
      <c r="D312" s="1">
        <v>19961010</v>
      </c>
      <c r="E312" s="15">
        <v>6.41</v>
      </c>
      <c r="F312" s="15">
        <v>0.191</v>
      </c>
      <c r="G312" s="16">
        <v>0.03</v>
      </c>
      <c r="H312" s="17">
        <f t="shared" si="30"/>
        <v>30</v>
      </c>
      <c r="I312" s="1">
        <f t="shared" si="35"/>
        <v>31.765133164969281</v>
      </c>
      <c r="J312" s="1">
        <f t="shared" si="31"/>
        <v>1.7651331649692814</v>
      </c>
      <c r="K312" s="1">
        <f t="shared" si="32"/>
        <v>17.592293109955946</v>
      </c>
      <c r="L312" s="1">
        <f t="shared" si="33"/>
        <v>16.614720000000002</v>
      </c>
      <c r="M312" s="1">
        <f t="shared" si="34"/>
        <v>0.97757310995594437</v>
      </c>
    </row>
    <row r="313" spans="1:13" x14ac:dyDescent="0.25">
      <c r="A313" s="1">
        <v>312</v>
      </c>
      <c r="B313" s="1" t="s">
        <v>52</v>
      </c>
      <c r="C313" s="1" t="s">
        <v>16</v>
      </c>
      <c r="D313" s="1">
        <v>19961030</v>
      </c>
      <c r="E313" s="15">
        <v>8.64</v>
      </c>
      <c r="F313" s="15">
        <v>0.26800000000000002</v>
      </c>
      <c r="G313" s="16">
        <v>3.1E-2</v>
      </c>
      <c r="H313" s="17">
        <f t="shared" si="30"/>
        <v>31</v>
      </c>
      <c r="I313" s="1">
        <f t="shared" si="35"/>
        <v>40.099042150065422</v>
      </c>
      <c r="J313" s="1">
        <f t="shared" si="31"/>
        <v>9.0990421500654222</v>
      </c>
      <c r="K313" s="1">
        <f t="shared" si="32"/>
        <v>29.933774568855238</v>
      </c>
      <c r="L313" s="1">
        <f t="shared" si="33"/>
        <v>23.141376000000005</v>
      </c>
      <c r="M313" s="1">
        <f t="shared" si="34"/>
        <v>6.7923985688552335</v>
      </c>
    </row>
    <row r="314" spans="1:13" x14ac:dyDescent="0.25">
      <c r="A314" s="1">
        <v>313</v>
      </c>
      <c r="B314" s="1" t="s">
        <v>52</v>
      </c>
      <c r="C314" s="1" t="s">
        <v>16</v>
      </c>
      <c r="D314" s="1">
        <v>19961128</v>
      </c>
      <c r="E314" s="15">
        <v>6.87</v>
      </c>
      <c r="F314" s="15">
        <v>0.16</v>
      </c>
      <c r="G314" s="16">
        <v>2.3E-2</v>
      </c>
      <c r="H314" s="17">
        <f t="shared" si="30"/>
        <v>23</v>
      </c>
      <c r="I314" s="1">
        <f t="shared" si="35"/>
        <v>33.530475455173189</v>
      </c>
      <c r="J314" s="1">
        <f t="shared" si="31"/>
        <v>10.530475455173189</v>
      </c>
      <c r="K314" s="1">
        <f t="shared" si="32"/>
        <v>19.902617254976242</v>
      </c>
      <c r="L314" s="1">
        <f t="shared" si="33"/>
        <v>13.652064000000001</v>
      </c>
      <c r="M314" s="1">
        <f t="shared" si="34"/>
        <v>6.250553254976241</v>
      </c>
    </row>
    <row r="315" spans="1:13" x14ac:dyDescent="0.25">
      <c r="A315" s="1">
        <v>314</v>
      </c>
      <c r="B315" s="1" t="s">
        <v>52</v>
      </c>
      <c r="C315" s="1" t="s">
        <v>16</v>
      </c>
      <c r="D315" s="1">
        <v>19961205</v>
      </c>
      <c r="E315" s="15">
        <v>10.91</v>
      </c>
      <c r="F315" s="15">
        <v>0.33</v>
      </c>
      <c r="G315" s="16">
        <v>0.03</v>
      </c>
      <c r="H315" s="17">
        <f t="shared" si="30"/>
        <v>30</v>
      </c>
      <c r="I315" s="1">
        <f t="shared" si="35"/>
        <v>48.105763232837049</v>
      </c>
      <c r="J315" s="1">
        <f t="shared" si="31"/>
        <v>18.105763232837049</v>
      </c>
      <c r="K315" s="1">
        <f t="shared" si="32"/>
        <v>45.345646961589793</v>
      </c>
      <c r="L315" s="1">
        <f t="shared" si="33"/>
        <v>28.27872</v>
      </c>
      <c r="M315" s="1">
        <f t="shared" si="34"/>
        <v>17.066926961589793</v>
      </c>
    </row>
    <row r="316" spans="1:13" x14ac:dyDescent="0.25">
      <c r="A316" s="1">
        <v>315</v>
      </c>
      <c r="B316" s="1" t="s">
        <v>52</v>
      </c>
      <c r="C316" s="1" t="s">
        <v>16</v>
      </c>
      <c r="D316" s="1">
        <v>19961215</v>
      </c>
      <c r="E316" s="15">
        <v>9</v>
      </c>
      <c r="F316" s="15">
        <v>0.19400000000000001</v>
      </c>
      <c r="G316" s="16">
        <v>2.1999999999999999E-2</v>
      </c>
      <c r="H316" s="17">
        <f t="shared" si="30"/>
        <v>22</v>
      </c>
      <c r="I316" s="1">
        <f t="shared" si="35"/>
        <v>41.397062823359981</v>
      </c>
      <c r="J316" s="1">
        <f t="shared" si="31"/>
        <v>19.397062823359981</v>
      </c>
      <c r="K316" s="1">
        <f t="shared" si="32"/>
        <v>32.190356051444724</v>
      </c>
      <c r="L316" s="1">
        <f t="shared" si="33"/>
        <v>17.107199999999999</v>
      </c>
      <c r="M316" s="1">
        <f t="shared" si="34"/>
        <v>15.083156051444725</v>
      </c>
    </row>
    <row r="317" spans="1:13" x14ac:dyDescent="0.25">
      <c r="A317" s="1">
        <v>316</v>
      </c>
      <c r="B317" s="1" t="s">
        <v>52</v>
      </c>
      <c r="C317" s="1" t="s">
        <v>16</v>
      </c>
      <c r="D317" s="1">
        <v>19970227</v>
      </c>
      <c r="E317" s="15">
        <v>5.86</v>
      </c>
      <c r="F317" s="15">
        <v>0.247</v>
      </c>
      <c r="G317" s="16">
        <v>4.2000000000000003E-2</v>
      </c>
      <c r="H317" s="17">
        <f t="shared" si="30"/>
        <v>42</v>
      </c>
      <c r="I317" s="1">
        <f t="shared" si="35"/>
        <v>29.617334724730529</v>
      </c>
      <c r="J317" s="1">
        <f t="shared" si="31"/>
        <v>12.382665275269471</v>
      </c>
      <c r="K317" s="1">
        <f t="shared" si="32"/>
        <v>14.995375040469968</v>
      </c>
      <c r="L317" s="1">
        <f t="shared" si="33"/>
        <v>21.264768</v>
      </c>
      <c r="M317" s="1">
        <f t="shared" si="34"/>
        <v>6.2693929595300322</v>
      </c>
    </row>
    <row r="318" spans="1:13" x14ac:dyDescent="0.25">
      <c r="A318" s="1">
        <v>317</v>
      </c>
      <c r="B318" s="1" t="s">
        <v>52</v>
      </c>
      <c r="C318" s="1" t="s">
        <v>16</v>
      </c>
      <c r="D318" s="1">
        <v>19970319</v>
      </c>
      <c r="E318" s="15">
        <v>9.8699999999999992</v>
      </c>
      <c r="F318" s="15">
        <v>0.312</v>
      </c>
      <c r="G318" s="16">
        <v>3.2000000000000001E-2</v>
      </c>
      <c r="H318" s="17">
        <f t="shared" si="30"/>
        <v>32</v>
      </c>
      <c r="I318" s="1">
        <f t="shared" si="35"/>
        <v>44.488091983890619</v>
      </c>
      <c r="J318" s="1">
        <f t="shared" si="31"/>
        <v>12.488091983890619</v>
      </c>
      <c r="K318" s="1">
        <f t="shared" si="32"/>
        <v>37.93802122491843</v>
      </c>
      <c r="L318" s="1">
        <f t="shared" si="33"/>
        <v>27.288575999999999</v>
      </c>
      <c r="M318" s="1">
        <f t="shared" si="34"/>
        <v>10.649445224918431</v>
      </c>
    </row>
    <row r="319" spans="1:13" x14ac:dyDescent="0.25">
      <c r="A319" s="1">
        <v>318</v>
      </c>
      <c r="B319" s="1" t="s">
        <v>52</v>
      </c>
      <c r="C319" s="1" t="s">
        <v>16</v>
      </c>
      <c r="D319" s="1">
        <v>19970521</v>
      </c>
      <c r="E319" s="15">
        <v>5.17</v>
      </c>
      <c r="F319" s="15">
        <v>0.154</v>
      </c>
      <c r="G319" s="16">
        <v>0.03</v>
      </c>
      <c r="H319" s="17">
        <f t="shared" si="30"/>
        <v>30</v>
      </c>
      <c r="I319" s="1">
        <f t="shared" si="35"/>
        <v>26.858805478876057</v>
      </c>
      <c r="J319" s="1">
        <f t="shared" si="31"/>
        <v>3.1411945211239427</v>
      </c>
      <c r="K319" s="1">
        <f t="shared" si="32"/>
        <v>11.997506101748188</v>
      </c>
      <c r="L319" s="1">
        <f t="shared" si="33"/>
        <v>13.400640000000001</v>
      </c>
      <c r="M319" s="1">
        <f t="shared" si="34"/>
        <v>1.4031338982518129</v>
      </c>
    </row>
    <row r="320" spans="1:13" x14ac:dyDescent="0.25">
      <c r="A320" s="1">
        <v>319</v>
      </c>
      <c r="B320" s="1" t="s">
        <v>52</v>
      </c>
      <c r="C320" s="1" t="s">
        <v>16</v>
      </c>
      <c r="D320" s="1">
        <v>19970626</v>
      </c>
      <c r="E320" s="15">
        <v>6.7</v>
      </c>
      <c r="F320" s="15">
        <v>0.19900000000000001</v>
      </c>
      <c r="G320" s="16">
        <v>0.03</v>
      </c>
      <c r="H320" s="17">
        <f t="shared" si="30"/>
        <v>30</v>
      </c>
      <c r="I320" s="1">
        <f t="shared" si="35"/>
        <v>32.881184203658663</v>
      </c>
      <c r="J320" s="1">
        <f t="shared" si="31"/>
        <v>2.8811842036586626</v>
      </c>
      <c r="K320" s="1">
        <f t="shared" si="32"/>
        <v>19.03425991181393</v>
      </c>
      <c r="L320" s="1">
        <f t="shared" si="33"/>
        <v>17.366400000000002</v>
      </c>
      <c r="M320" s="1">
        <f t="shared" si="34"/>
        <v>1.6678599118139275</v>
      </c>
    </row>
    <row r="321" spans="1:13" x14ac:dyDescent="0.25">
      <c r="A321" s="1">
        <v>320</v>
      </c>
      <c r="B321" s="1" t="s">
        <v>52</v>
      </c>
      <c r="C321" s="1" t="s">
        <v>16</v>
      </c>
      <c r="D321" s="1">
        <v>19970723</v>
      </c>
      <c r="E321" s="15">
        <v>3.5</v>
      </c>
      <c r="F321" s="15">
        <v>0.105</v>
      </c>
      <c r="G321" s="16">
        <v>0.03</v>
      </c>
      <c r="H321" s="17">
        <f t="shared" si="30"/>
        <v>30</v>
      </c>
      <c r="I321" s="1">
        <f t="shared" si="35"/>
        <v>19.809311253316192</v>
      </c>
      <c r="J321" s="1">
        <f t="shared" si="31"/>
        <v>10.190688746683808</v>
      </c>
      <c r="K321" s="1">
        <f t="shared" si="32"/>
        <v>5.9903357230028167</v>
      </c>
      <c r="L321" s="1">
        <f t="shared" si="33"/>
        <v>9.072000000000001</v>
      </c>
      <c r="M321" s="1">
        <f t="shared" si="34"/>
        <v>3.0816642769971843</v>
      </c>
    </row>
    <row r="322" spans="1:13" x14ac:dyDescent="0.25">
      <c r="A322" s="1">
        <v>321</v>
      </c>
      <c r="B322" s="1" t="s">
        <v>52</v>
      </c>
      <c r="C322" s="1" t="s">
        <v>16</v>
      </c>
      <c r="D322" s="1">
        <v>19970828</v>
      </c>
      <c r="E322" s="15">
        <v>3.76</v>
      </c>
      <c r="F322" s="15">
        <v>0.14799999999999999</v>
      </c>
      <c r="G322" s="16">
        <v>3.9E-2</v>
      </c>
      <c r="H322" s="17">
        <f t="shared" si="30"/>
        <v>39</v>
      </c>
      <c r="I322" s="1">
        <f t="shared" si="35"/>
        <v>20.948612733871006</v>
      </c>
      <c r="J322" s="1">
        <f t="shared" si="31"/>
        <v>18.051387266128994</v>
      </c>
      <c r="K322" s="1">
        <f t="shared" si="32"/>
        <v>6.80545012717627</v>
      </c>
      <c r="L322" s="1">
        <f t="shared" si="33"/>
        <v>12.669696</v>
      </c>
      <c r="M322" s="1">
        <f t="shared" si="34"/>
        <v>5.8642458728237301</v>
      </c>
    </row>
    <row r="323" spans="1:13" x14ac:dyDescent="0.25">
      <c r="A323" s="1">
        <v>322</v>
      </c>
      <c r="B323" s="1" t="s">
        <v>52</v>
      </c>
      <c r="C323" s="1" t="s">
        <v>16</v>
      </c>
      <c r="D323" s="1">
        <v>19970922</v>
      </c>
      <c r="E323" s="15">
        <v>5.47</v>
      </c>
      <c r="F323" s="15">
        <v>0.24299999999999999</v>
      </c>
      <c r="G323" s="16">
        <v>4.3999999999999997E-2</v>
      </c>
      <c r="H323" s="17">
        <f t="shared" si="30"/>
        <v>44</v>
      </c>
      <c r="I323" s="1">
        <f t="shared" si="35"/>
        <v>28.067516301042694</v>
      </c>
      <c r="J323" s="1">
        <f t="shared" si="31"/>
        <v>15.932483698957306</v>
      </c>
      <c r="K323" s="1">
        <f t="shared" si="32"/>
        <v>13.264932744003186</v>
      </c>
      <c r="L323" s="1">
        <f t="shared" si="33"/>
        <v>20.794751999999999</v>
      </c>
      <c r="M323" s="1">
        <f t="shared" si="34"/>
        <v>7.5298192559968129</v>
      </c>
    </row>
    <row r="324" spans="1:13" x14ac:dyDescent="0.25">
      <c r="A324" s="1">
        <v>323</v>
      </c>
      <c r="B324" s="1" t="s">
        <v>52</v>
      </c>
      <c r="C324" s="1" t="s">
        <v>16</v>
      </c>
      <c r="D324" s="1">
        <v>19971023</v>
      </c>
      <c r="E324" s="15">
        <v>9.6999999999999993</v>
      </c>
      <c r="F324" s="15">
        <v>0.314</v>
      </c>
      <c r="G324" s="16">
        <v>3.2000000000000001E-2</v>
      </c>
      <c r="H324" s="17">
        <f t="shared" si="30"/>
        <v>32</v>
      </c>
      <c r="I324" s="1">
        <f t="shared" si="35"/>
        <v>43.888964612745518</v>
      </c>
      <c r="J324" s="1">
        <f t="shared" si="31"/>
        <v>11.888964612745518</v>
      </c>
      <c r="K324" s="1">
        <f t="shared" si="32"/>
        <v>36.782463462649766</v>
      </c>
      <c r="L324" s="1">
        <f t="shared" si="33"/>
        <v>26.818559999999998</v>
      </c>
      <c r="M324" s="1">
        <f t="shared" si="34"/>
        <v>9.9639034626497676</v>
      </c>
    </row>
    <row r="325" spans="1:13" x14ac:dyDescent="0.25">
      <c r="A325" s="1">
        <v>324</v>
      </c>
      <c r="B325" s="1" t="s">
        <v>52</v>
      </c>
      <c r="C325" s="1" t="s">
        <v>16</v>
      </c>
      <c r="D325" s="1">
        <v>19971127</v>
      </c>
      <c r="E325" s="15">
        <v>4.4400000000000004</v>
      </c>
      <c r="F325" s="15">
        <v>0.24</v>
      </c>
      <c r="G325" s="16">
        <v>5.3999999999999999E-2</v>
      </c>
      <c r="H325" s="17">
        <f t="shared" si="30"/>
        <v>54</v>
      </c>
      <c r="I325" s="1">
        <f t="shared" si="35"/>
        <v>23.850437172318998</v>
      </c>
      <c r="J325" s="1">
        <f t="shared" si="31"/>
        <v>30.149562827681002</v>
      </c>
      <c r="K325" s="1">
        <f t="shared" si="32"/>
        <v>9.1494093062963255</v>
      </c>
      <c r="L325" s="1">
        <f t="shared" si="33"/>
        <v>20.715264000000005</v>
      </c>
      <c r="M325" s="1">
        <f t="shared" si="34"/>
        <v>11.565854693703679</v>
      </c>
    </row>
    <row r="326" spans="1:13" x14ac:dyDescent="0.25">
      <c r="A326" s="1">
        <v>325</v>
      </c>
      <c r="B326" s="1" t="s">
        <v>52</v>
      </c>
      <c r="C326" s="1" t="s">
        <v>16</v>
      </c>
      <c r="D326" s="1">
        <v>19971211</v>
      </c>
      <c r="E326" s="15">
        <v>3.82</v>
      </c>
      <c r="F326" s="15">
        <v>6.5000000000000002E-2</v>
      </c>
      <c r="G326" s="16">
        <v>1.7000000000000001E-2</v>
      </c>
      <c r="H326" s="17">
        <f t="shared" si="30"/>
        <v>17</v>
      </c>
      <c r="I326" s="1">
        <f t="shared" si="35"/>
        <v>21.209035668984264</v>
      </c>
      <c r="J326" s="1">
        <f t="shared" si="31"/>
        <v>4.2090356689842636</v>
      </c>
      <c r="K326" s="1">
        <f t="shared" si="32"/>
        <v>6.9999998044769187</v>
      </c>
      <c r="L326" s="1">
        <f t="shared" si="33"/>
        <v>5.6108159999999998</v>
      </c>
      <c r="M326" s="1">
        <f t="shared" si="34"/>
        <v>1.3891838044769189</v>
      </c>
    </row>
    <row r="327" spans="1:13" x14ac:dyDescent="0.25">
      <c r="A327" s="1">
        <v>326</v>
      </c>
      <c r="B327" s="1" t="s">
        <v>52</v>
      </c>
      <c r="C327" s="1" t="s">
        <v>16</v>
      </c>
      <c r="D327" s="1">
        <v>19980130</v>
      </c>
      <c r="E327" s="15">
        <v>3.57</v>
      </c>
      <c r="F327" s="15">
        <v>0.63</v>
      </c>
      <c r="G327" s="16">
        <v>1.7999999999999999E-2</v>
      </c>
      <c r="H327" s="17">
        <f t="shared" si="30"/>
        <v>18</v>
      </c>
      <c r="I327" s="1">
        <f t="shared" si="35"/>
        <v>20.117821475856992</v>
      </c>
      <c r="J327" s="1">
        <f t="shared" si="31"/>
        <v>2.1178214758569922</v>
      </c>
      <c r="K327" s="1">
        <f t="shared" si="32"/>
        <v>6.205301798585138</v>
      </c>
      <c r="L327" s="1">
        <f t="shared" si="33"/>
        <v>5.5520640000000006</v>
      </c>
      <c r="M327" s="1">
        <f t="shared" si="34"/>
        <v>0.65323779858513742</v>
      </c>
    </row>
    <row r="328" spans="1:13" x14ac:dyDescent="0.25">
      <c r="A328" s="1">
        <v>327</v>
      </c>
      <c r="B328" s="1" t="s">
        <v>52</v>
      </c>
      <c r="C328" s="1" t="s">
        <v>16</v>
      </c>
      <c r="D328" s="1">
        <v>19980220</v>
      </c>
      <c r="E328" s="15">
        <v>8.33</v>
      </c>
      <c r="F328" s="15">
        <v>0.23499999999999999</v>
      </c>
      <c r="G328" s="16">
        <v>2.8000000000000001E-2</v>
      </c>
      <c r="H328" s="17">
        <f t="shared" si="30"/>
        <v>28</v>
      </c>
      <c r="I328" s="1">
        <f t="shared" si="35"/>
        <v>38.971761238945859</v>
      </c>
      <c r="J328" s="1">
        <f t="shared" si="31"/>
        <v>10.971761238945859</v>
      </c>
      <c r="K328" s="1">
        <f t="shared" si="32"/>
        <v>28.048444224804204</v>
      </c>
      <c r="L328" s="1">
        <f t="shared" si="33"/>
        <v>20.151935999999999</v>
      </c>
      <c r="M328" s="1">
        <f t="shared" si="34"/>
        <v>7.8965082248042044</v>
      </c>
    </row>
    <row r="329" spans="1:13" x14ac:dyDescent="0.25">
      <c r="A329" s="1">
        <v>328</v>
      </c>
      <c r="B329" s="1" t="s">
        <v>52</v>
      </c>
      <c r="C329" s="1" t="s">
        <v>16</v>
      </c>
      <c r="D329" s="1">
        <v>19980314</v>
      </c>
      <c r="E329" s="15">
        <v>7.59</v>
      </c>
      <c r="F329" s="15">
        <v>0.218</v>
      </c>
      <c r="G329" s="16">
        <v>2.9000000000000001E-2</v>
      </c>
      <c r="H329" s="17">
        <f t="shared" si="30"/>
        <v>29</v>
      </c>
      <c r="I329" s="1">
        <f t="shared" si="35"/>
        <v>36.242600843343567</v>
      </c>
      <c r="J329" s="1">
        <f t="shared" si="31"/>
        <v>7.2426008433435669</v>
      </c>
      <c r="K329" s="1">
        <f t="shared" si="32"/>
        <v>23.767027810644471</v>
      </c>
      <c r="L329" s="1">
        <f t="shared" si="33"/>
        <v>19.017504000000002</v>
      </c>
      <c r="M329" s="1">
        <f t="shared" si="34"/>
        <v>4.7495238106444688</v>
      </c>
    </row>
    <row r="330" spans="1:13" x14ac:dyDescent="0.25">
      <c r="A330" s="1">
        <v>329</v>
      </c>
      <c r="B330" s="1" t="s">
        <v>52</v>
      </c>
      <c r="C330" s="1" t="s">
        <v>16</v>
      </c>
      <c r="D330" s="1">
        <v>19980423</v>
      </c>
      <c r="E330" s="15">
        <v>8.0500000000000007</v>
      </c>
      <c r="F330" s="15">
        <v>0.27600000000000002</v>
      </c>
      <c r="G330" s="16">
        <v>3.4000000000000002E-2</v>
      </c>
      <c r="H330" s="17">
        <f t="shared" si="30"/>
        <v>34</v>
      </c>
      <c r="I330" s="1">
        <f t="shared" si="35"/>
        <v>37.945630998801875</v>
      </c>
      <c r="J330" s="1">
        <f t="shared" si="31"/>
        <v>3.9456309988018745</v>
      </c>
      <c r="K330" s="1">
        <f t="shared" si="32"/>
        <v>26.391945272286684</v>
      </c>
      <c r="L330" s="1">
        <f t="shared" si="33"/>
        <v>23.647680000000005</v>
      </c>
      <c r="M330" s="1">
        <f t="shared" si="34"/>
        <v>2.7442652722866789</v>
      </c>
    </row>
    <row r="331" spans="1:13" x14ac:dyDescent="0.25">
      <c r="A331" s="1">
        <v>330</v>
      </c>
      <c r="B331" s="1" t="s">
        <v>52</v>
      </c>
      <c r="C331" s="1" t="s">
        <v>16</v>
      </c>
      <c r="D331" s="1">
        <v>19980528</v>
      </c>
      <c r="E331" s="15">
        <v>17.420000000000002</v>
      </c>
      <c r="F331" s="15">
        <v>0.52800000000000002</v>
      </c>
      <c r="G331" s="16">
        <v>0.03</v>
      </c>
      <c r="H331" s="17">
        <f t="shared" si="30"/>
        <v>30</v>
      </c>
      <c r="I331" s="1">
        <f t="shared" si="35"/>
        <v>69.309481648756787</v>
      </c>
      <c r="J331" s="1">
        <f t="shared" si="31"/>
        <v>39.309481648756787</v>
      </c>
      <c r="K331" s="1">
        <f t="shared" si="32"/>
        <v>104.31686911576408</v>
      </c>
      <c r="L331" s="1">
        <f t="shared" si="33"/>
        <v>45.152640000000005</v>
      </c>
      <c r="M331" s="1">
        <f t="shared" si="34"/>
        <v>59.164229115764073</v>
      </c>
    </row>
    <row r="332" spans="1:13" x14ac:dyDescent="0.25">
      <c r="A332" s="1">
        <v>331</v>
      </c>
      <c r="B332" s="1" t="s">
        <v>52</v>
      </c>
      <c r="C332" s="1" t="s">
        <v>16</v>
      </c>
      <c r="D332" s="1">
        <v>19980625</v>
      </c>
      <c r="E332" s="15">
        <v>8.3360000000000003</v>
      </c>
      <c r="F332" s="15">
        <v>0.255</v>
      </c>
      <c r="G332" s="16">
        <v>3.1E-2</v>
      </c>
      <c r="H332" s="17">
        <f t="shared" si="30"/>
        <v>31</v>
      </c>
      <c r="I332" s="1">
        <f t="shared" si="35"/>
        <v>38.993666034507584</v>
      </c>
      <c r="J332" s="1">
        <f t="shared" si="31"/>
        <v>7.9936660345075836</v>
      </c>
      <c r="K332" s="1">
        <f t="shared" si="32"/>
        <v>28.084423685499814</v>
      </c>
      <c r="L332" s="1">
        <f t="shared" si="33"/>
        <v>22.327142400000003</v>
      </c>
      <c r="M332" s="1">
        <f t="shared" si="34"/>
        <v>5.7572812854998112</v>
      </c>
    </row>
    <row r="333" spans="1:13" x14ac:dyDescent="0.25">
      <c r="A333" s="1">
        <v>332</v>
      </c>
      <c r="B333" s="1" t="s">
        <v>52</v>
      </c>
      <c r="C333" s="1" t="s">
        <v>16</v>
      </c>
      <c r="D333" s="1">
        <v>19980723</v>
      </c>
      <c r="E333" s="15">
        <v>7.5869999999999997</v>
      </c>
      <c r="F333" s="15">
        <v>0.48299999999999998</v>
      </c>
      <c r="G333" s="16">
        <v>6.4000000000000001E-2</v>
      </c>
      <c r="H333" s="17">
        <f t="shared" si="30"/>
        <v>64</v>
      </c>
      <c r="I333" s="1">
        <f t="shared" si="35"/>
        <v>36.231421019870545</v>
      </c>
      <c r="J333" s="1">
        <f t="shared" si="31"/>
        <v>27.768578980129455</v>
      </c>
      <c r="K333" s="1">
        <f t="shared" si="32"/>
        <v>23.750305166398277</v>
      </c>
      <c r="L333" s="1">
        <f t="shared" si="33"/>
        <v>41.953075200000001</v>
      </c>
      <c r="M333" s="1">
        <f t="shared" si="34"/>
        <v>18.202770033601723</v>
      </c>
    </row>
    <row r="334" spans="1:13" x14ac:dyDescent="0.25">
      <c r="A334" s="1">
        <v>333</v>
      </c>
      <c r="B334" s="1" t="s">
        <v>52</v>
      </c>
      <c r="C334" s="1" t="s">
        <v>16</v>
      </c>
      <c r="D334" s="1">
        <v>19980826</v>
      </c>
      <c r="E334" s="15">
        <v>19.308</v>
      </c>
      <c r="F334" s="15">
        <v>1.349</v>
      </c>
      <c r="G334" s="16">
        <v>7.0000000000000007E-2</v>
      </c>
      <c r="H334" s="17">
        <f t="shared" si="30"/>
        <v>70</v>
      </c>
      <c r="I334" s="1">
        <f t="shared" si="35"/>
        <v>75.104862490783717</v>
      </c>
      <c r="J334" s="1">
        <f t="shared" si="31"/>
        <v>5.1048624907837166</v>
      </c>
      <c r="K334" s="1">
        <f t="shared" si="32"/>
        <v>125.2907727815853</v>
      </c>
      <c r="L334" s="1">
        <f t="shared" si="33"/>
        <v>116.774784</v>
      </c>
      <c r="M334" s="1">
        <f t="shared" si="34"/>
        <v>8.5159887815853068</v>
      </c>
    </row>
    <row r="335" spans="1:13" x14ac:dyDescent="0.25">
      <c r="A335" s="1">
        <v>334</v>
      </c>
      <c r="B335" s="1" t="s">
        <v>52</v>
      </c>
      <c r="C335" s="1" t="s">
        <v>16</v>
      </c>
      <c r="D335" s="1">
        <v>19980924</v>
      </c>
      <c r="E335" s="15">
        <v>18.527999999999999</v>
      </c>
      <c r="F335" s="15">
        <v>1.0549999999999999</v>
      </c>
      <c r="G335" s="16">
        <v>5.7000000000000002E-2</v>
      </c>
      <c r="H335" s="17">
        <f t="shared" ref="H335:H398" si="36">G335*1000</f>
        <v>57</v>
      </c>
      <c r="I335" s="1">
        <f t="shared" si="35"/>
        <v>72.726396319555477</v>
      </c>
      <c r="J335" s="1">
        <f t="shared" ref="J335:J398" si="37">+ABS(H335-I335)</f>
        <v>15.726396319555477</v>
      </c>
      <c r="K335" s="1">
        <f t="shared" ref="K335:K398" si="38">0.0864*I335*E335</f>
        <v>116.42181157515374</v>
      </c>
      <c r="L335" s="1">
        <f t="shared" ref="L335:L398" si="39">0.0864*H335*E335</f>
        <v>91.246694399999996</v>
      </c>
      <c r="M335" s="1">
        <f t="shared" ref="M335:M398" si="40">ABS(L335-K335)</f>
        <v>25.175117175153744</v>
      </c>
    </row>
    <row r="336" spans="1:13" x14ac:dyDescent="0.25">
      <c r="A336" s="1">
        <v>335</v>
      </c>
      <c r="B336" s="1" t="s">
        <v>52</v>
      </c>
      <c r="C336" s="1" t="s">
        <v>16</v>
      </c>
      <c r="D336" s="1">
        <v>19981021</v>
      </c>
      <c r="E336" s="15">
        <v>9.3960000000000008</v>
      </c>
      <c r="F336" s="15">
        <v>0.37</v>
      </c>
      <c r="G336" s="16">
        <v>3.9E-2</v>
      </c>
      <c r="H336" s="17">
        <f t="shared" si="36"/>
        <v>39</v>
      </c>
      <c r="I336" s="1">
        <f t="shared" ref="I336:I399" si="41">$O$2*E336^$O$3</f>
        <v>42.811791098140326</v>
      </c>
      <c r="J336" s="1">
        <f t="shared" si="37"/>
        <v>3.8117910981403256</v>
      </c>
      <c r="K336" s="1">
        <f t="shared" si="38"/>
        <v>34.755228503262131</v>
      </c>
      <c r="L336" s="1">
        <f t="shared" si="39"/>
        <v>31.660761600000004</v>
      </c>
      <c r="M336" s="1">
        <f t="shared" si="40"/>
        <v>3.094466903262127</v>
      </c>
    </row>
    <row r="337" spans="1:13" x14ac:dyDescent="0.25">
      <c r="A337" s="1">
        <v>336</v>
      </c>
      <c r="B337" s="1" t="s">
        <v>52</v>
      </c>
      <c r="C337" s="1" t="s">
        <v>16</v>
      </c>
      <c r="D337" s="1">
        <v>19990326</v>
      </c>
      <c r="E337" s="15">
        <v>10.404</v>
      </c>
      <c r="F337" s="15">
        <v>5.7000000000000002E-2</v>
      </c>
      <c r="G337" s="16">
        <v>1.4999999999999999E-2</v>
      </c>
      <c r="H337" s="17">
        <f t="shared" si="36"/>
        <v>15</v>
      </c>
      <c r="I337" s="1">
        <f t="shared" si="41"/>
        <v>46.355558954885304</v>
      </c>
      <c r="J337" s="1">
        <f t="shared" si="37"/>
        <v>31.355558954885304</v>
      </c>
      <c r="K337" s="1">
        <f t="shared" si="38"/>
        <v>41.669271535676543</v>
      </c>
      <c r="L337" s="1">
        <f t="shared" si="39"/>
        <v>13.483584</v>
      </c>
      <c r="M337" s="1">
        <f t="shared" si="40"/>
        <v>28.185687535676543</v>
      </c>
    </row>
    <row r="338" spans="1:13" x14ac:dyDescent="0.25">
      <c r="A338" s="1">
        <v>337</v>
      </c>
      <c r="B338" s="1" t="s">
        <v>52</v>
      </c>
      <c r="C338" s="1" t="s">
        <v>16</v>
      </c>
      <c r="D338" s="1">
        <v>19990425</v>
      </c>
      <c r="E338" s="15">
        <v>20.893999999999998</v>
      </c>
      <c r="F338" s="15">
        <v>2.9249999999999998</v>
      </c>
      <c r="G338" s="16">
        <v>0.14000000000000001</v>
      </c>
      <c r="H338" s="17">
        <f t="shared" si="36"/>
        <v>140</v>
      </c>
      <c r="I338" s="1">
        <f t="shared" si="41"/>
        <v>79.877326983261753</v>
      </c>
      <c r="J338" s="1">
        <f t="shared" si="37"/>
        <v>60.122673016738247</v>
      </c>
      <c r="K338" s="1">
        <f t="shared" si="38"/>
        <v>144.19787356698663</v>
      </c>
      <c r="L338" s="1">
        <f t="shared" si="39"/>
        <v>252.73382399999997</v>
      </c>
      <c r="M338" s="1">
        <f t="shared" si="40"/>
        <v>108.53595043301334</v>
      </c>
    </row>
    <row r="339" spans="1:13" x14ac:dyDescent="0.25">
      <c r="A339" s="1">
        <v>338</v>
      </c>
      <c r="B339" s="1" t="s">
        <v>52</v>
      </c>
      <c r="C339" s="1" t="s">
        <v>16</v>
      </c>
      <c r="D339" s="1">
        <v>19990526</v>
      </c>
      <c r="E339" s="15">
        <v>13.278</v>
      </c>
      <c r="F339" s="15">
        <v>0.33400000000000002</v>
      </c>
      <c r="G339" s="16">
        <v>2.5000000000000001E-2</v>
      </c>
      <c r="H339" s="17">
        <f t="shared" si="36"/>
        <v>25</v>
      </c>
      <c r="I339" s="1">
        <f t="shared" si="41"/>
        <v>56.075274123481606</v>
      </c>
      <c r="J339" s="1">
        <f t="shared" si="37"/>
        <v>31.075274123481606</v>
      </c>
      <c r="K339" s="1">
        <f t="shared" si="38"/>
        <v>64.330631119721275</v>
      </c>
      <c r="L339" s="1">
        <f t="shared" si="39"/>
        <v>28.680480000000003</v>
      </c>
      <c r="M339" s="1">
        <f t="shared" si="40"/>
        <v>35.650151119721272</v>
      </c>
    </row>
    <row r="340" spans="1:13" x14ac:dyDescent="0.25">
      <c r="A340" s="1">
        <v>339</v>
      </c>
      <c r="B340" s="1" t="s">
        <v>52</v>
      </c>
      <c r="C340" s="1" t="s">
        <v>16</v>
      </c>
      <c r="D340" s="1">
        <v>19990617</v>
      </c>
      <c r="E340" s="15">
        <v>12.791</v>
      </c>
      <c r="F340" s="15">
        <v>0.18099999999999999</v>
      </c>
      <c r="G340" s="16">
        <v>1.4E-2</v>
      </c>
      <c r="H340" s="17">
        <f t="shared" si="36"/>
        <v>14</v>
      </c>
      <c r="I340" s="1">
        <f t="shared" si="41"/>
        <v>54.463675316861107</v>
      </c>
      <c r="J340" s="1">
        <f t="shared" si="37"/>
        <v>40.463675316861107</v>
      </c>
      <c r="K340" s="1">
        <f t="shared" si="38"/>
        <v>60.190116852496651</v>
      </c>
      <c r="L340" s="1">
        <f t="shared" si="39"/>
        <v>15.471993600000001</v>
      </c>
      <c r="M340" s="1">
        <f t="shared" si="40"/>
        <v>44.718123252496653</v>
      </c>
    </row>
    <row r="341" spans="1:13" x14ac:dyDescent="0.25">
      <c r="A341" s="1">
        <v>340</v>
      </c>
      <c r="B341" s="1" t="s">
        <v>52</v>
      </c>
      <c r="C341" s="1" t="s">
        <v>16</v>
      </c>
      <c r="D341" s="1">
        <v>19990626</v>
      </c>
      <c r="E341" s="15">
        <v>13.278</v>
      </c>
      <c r="F341" s="15">
        <v>0.33400000000000002</v>
      </c>
      <c r="G341" s="16">
        <v>2.5000000000000001E-2</v>
      </c>
      <c r="H341" s="17">
        <f t="shared" si="36"/>
        <v>25</v>
      </c>
      <c r="I341" s="1">
        <f t="shared" si="41"/>
        <v>56.075274123481606</v>
      </c>
      <c r="J341" s="1">
        <f t="shared" si="37"/>
        <v>31.075274123481606</v>
      </c>
      <c r="K341" s="1">
        <f t="shared" si="38"/>
        <v>64.330631119721275</v>
      </c>
      <c r="L341" s="1">
        <f t="shared" si="39"/>
        <v>28.680480000000003</v>
      </c>
      <c r="M341" s="1">
        <f t="shared" si="40"/>
        <v>35.650151119721272</v>
      </c>
    </row>
    <row r="342" spans="1:13" x14ac:dyDescent="0.25">
      <c r="A342" s="1">
        <v>341</v>
      </c>
      <c r="B342" s="1" t="s">
        <v>52</v>
      </c>
      <c r="C342" s="1" t="s">
        <v>16</v>
      </c>
      <c r="D342" s="1">
        <v>19990721</v>
      </c>
      <c r="E342" s="15">
        <v>11.632</v>
      </c>
      <c r="F342" s="15">
        <v>0.38700000000000001</v>
      </c>
      <c r="G342" s="16">
        <v>3.3000000000000002E-2</v>
      </c>
      <c r="H342" s="17">
        <f t="shared" si="36"/>
        <v>33</v>
      </c>
      <c r="I342" s="1">
        <f t="shared" si="41"/>
        <v>50.572609426685744</v>
      </c>
      <c r="J342" s="1">
        <f t="shared" si="37"/>
        <v>17.572609426685744</v>
      </c>
      <c r="K342" s="1">
        <f t="shared" si="38"/>
        <v>50.825715222344421</v>
      </c>
      <c r="L342" s="1">
        <f t="shared" si="39"/>
        <v>33.165158399999996</v>
      </c>
      <c r="M342" s="1">
        <f t="shared" si="40"/>
        <v>17.660556822344425</v>
      </c>
    </row>
    <row r="343" spans="1:13" x14ac:dyDescent="0.25">
      <c r="A343" s="1">
        <v>342</v>
      </c>
      <c r="B343" s="1" t="s">
        <v>52</v>
      </c>
      <c r="C343" s="1" t="s">
        <v>16</v>
      </c>
      <c r="D343" s="1">
        <v>19990804</v>
      </c>
      <c r="E343" s="15">
        <v>6.4009999999999998</v>
      </c>
      <c r="F343" s="15">
        <v>0.21199999999999999</v>
      </c>
      <c r="G343" s="17">
        <v>3.3000000000000002E-2</v>
      </c>
      <c r="H343" s="17">
        <f t="shared" si="36"/>
        <v>33</v>
      </c>
      <c r="I343" s="1">
        <f t="shared" si="41"/>
        <v>31.730321931880308</v>
      </c>
      <c r="J343" s="1">
        <f t="shared" si="37"/>
        <v>1.269678068119692</v>
      </c>
      <c r="K343" s="1">
        <f t="shared" si="38"/>
        <v>17.548340315267449</v>
      </c>
      <c r="L343" s="1">
        <f t="shared" si="39"/>
        <v>18.250531199999998</v>
      </c>
      <c r="M343" s="1">
        <f t="shared" si="40"/>
        <v>0.70219088473254843</v>
      </c>
    </row>
    <row r="344" spans="1:13" x14ac:dyDescent="0.25">
      <c r="A344" s="1">
        <v>343</v>
      </c>
      <c r="B344" s="1" t="s">
        <v>52</v>
      </c>
      <c r="C344" s="1" t="s">
        <v>16</v>
      </c>
      <c r="D344" s="1">
        <v>19990917</v>
      </c>
      <c r="E344" s="15">
        <v>22.550999999999998</v>
      </c>
      <c r="F344" s="15">
        <v>1.1559999999999999</v>
      </c>
      <c r="G344" s="17">
        <v>5.0999999999999997E-2</v>
      </c>
      <c r="H344" s="17">
        <f t="shared" si="36"/>
        <v>51</v>
      </c>
      <c r="I344" s="1">
        <f t="shared" si="41"/>
        <v>84.779191048271784</v>
      </c>
      <c r="J344" s="1">
        <f t="shared" si="37"/>
        <v>33.779191048271784</v>
      </c>
      <c r="K344" s="1">
        <f t="shared" si="38"/>
        <v>165.18431842527545</v>
      </c>
      <c r="L344" s="1">
        <f t="shared" si="39"/>
        <v>99.3687264</v>
      </c>
      <c r="M344" s="1">
        <f t="shared" si="40"/>
        <v>65.81559202527545</v>
      </c>
    </row>
    <row r="345" spans="1:13" x14ac:dyDescent="0.25">
      <c r="A345" s="1">
        <v>344</v>
      </c>
      <c r="B345" s="1" t="s">
        <v>52</v>
      </c>
      <c r="C345" s="1" t="s">
        <v>16</v>
      </c>
      <c r="D345" s="1">
        <v>19991023</v>
      </c>
      <c r="E345" s="15">
        <v>21.399000000000001</v>
      </c>
      <c r="F345" s="15">
        <v>3.2890000000000001</v>
      </c>
      <c r="G345" s="17">
        <v>0.154</v>
      </c>
      <c r="H345" s="17">
        <f t="shared" si="36"/>
        <v>154</v>
      </c>
      <c r="I345" s="1">
        <f t="shared" si="41"/>
        <v>81.380011124711288</v>
      </c>
      <c r="J345" s="1">
        <f t="shared" si="37"/>
        <v>72.619988875288712</v>
      </c>
      <c r="K345" s="1">
        <f t="shared" si="38"/>
        <v>150.46135413618501</v>
      </c>
      <c r="L345" s="1">
        <f t="shared" si="39"/>
        <v>284.72653439999999</v>
      </c>
      <c r="M345" s="1">
        <f t="shared" si="40"/>
        <v>134.26518026381498</v>
      </c>
    </row>
    <row r="346" spans="1:13" x14ac:dyDescent="0.25">
      <c r="A346" s="1">
        <v>345</v>
      </c>
      <c r="B346" s="1" t="s">
        <v>52</v>
      </c>
      <c r="C346" s="1" t="s">
        <v>16</v>
      </c>
      <c r="D346" s="1">
        <v>19991130</v>
      </c>
      <c r="E346" s="15">
        <v>10.826000000000001</v>
      </c>
      <c r="F346" s="15">
        <v>0.318</v>
      </c>
      <c r="G346" s="17">
        <v>2.9000000000000001E-2</v>
      </c>
      <c r="H346" s="17">
        <f t="shared" si="36"/>
        <v>29</v>
      </c>
      <c r="I346" s="1">
        <f t="shared" si="41"/>
        <v>47.816470814689126</v>
      </c>
      <c r="J346" s="1">
        <f t="shared" si="37"/>
        <v>18.816470814689126</v>
      </c>
      <c r="K346" s="1">
        <f t="shared" si="38"/>
        <v>44.72592016664084</v>
      </c>
      <c r="L346" s="1">
        <f t="shared" si="39"/>
        <v>27.125625600000003</v>
      </c>
      <c r="M346" s="1">
        <f t="shared" si="40"/>
        <v>17.600294566640837</v>
      </c>
    </row>
    <row r="347" spans="1:13" x14ac:dyDescent="0.25">
      <c r="A347" s="1">
        <v>453</v>
      </c>
      <c r="B347" s="1" t="s">
        <v>55</v>
      </c>
      <c r="C347" s="1" t="s">
        <v>56</v>
      </c>
      <c r="D347" s="1">
        <v>19790310</v>
      </c>
      <c r="E347" s="18">
        <v>9.6750000000000007</v>
      </c>
      <c r="F347" s="15">
        <v>0.79200000000000004</v>
      </c>
      <c r="G347" s="16">
        <v>8.2000000000000003E-2</v>
      </c>
      <c r="H347" s="17">
        <f t="shared" si="36"/>
        <v>82</v>
      </c>
      <c r="I347" s="1">
        <f t="shared" si="41"/>
        <v>43.800663966304398</v>
      </c>
      <c r="J347" s="1">
        <f t="shared" si="37"/>
        <v>38.199336033695602</v>
      </c>
      <c r="K347" s="1">
        <f t="shared" si="38"/>
        <v>36.613851022713177</v>
      </c>
      <c r="L347" s="1">
        <f t="shared" si="39"/>
        <v>68.545440000000013</v>
      </c>
      <c r="M347" s="1">
        <f t="shared" si="40"/>
        <v>31.931588977286836</v>
      </c>
    </row>
    <row r="348" spans="1:13" x14ac:dyDescent="0.25">
      <c r="A348" s="1">
        <v>454</v>
      </c>
      <c r="B348" s="1" t="s">
        <v>55</v>
      </c>
      <c r="C348" s="1" t="s">
        <v>56</v>
      </c>
      <c r="D348" s="1">
        <v>19790712</v>
      </c>
      <c r="E348" s="18">
        <v>8.1649999999999991</v>
      </c>
      <c r="F348" s="15">
        <v>1.7689999999999999</v>
      </c>
      <c r="G348" s="16">
        <v>0.217</v>
      </c>
      <c r="H348" s="17">
        <f t="shared" si="36"/>
        <v>217</v>
      </c>
      <c r="I348" s="1">
        <f t="shared" si="41"/>
        <v>38.36801083207763</v>
      </c>
      <c r="J348" s="1">
        <f t="shared" si="37"/>
        <v>178.63198916792237</v>
      </c>
      <c r="K348" s="1">
        <f t="shared" si="38"/>
        <v>27.066943449554152</v>
      </c>
      <c r="L348" s="1">
        <f t="shared" si="39"/>
        <v>153.08395199999998</v>
      </c>
      <c r="M348" s="1">
        <f t="shared" si="40"/>
        <v>126.01700855044584</v>
      </c>
    </row>
    <row r="349" spans="1:13" x14ac:dyDescent="0.25">
      <c r="A349" s="1">
        <v>455</v>
      </c>
      <c r="B349" s="1" t="s">
        <v>55</v>
      </c>
      <c r="C349" s="1" t="s">
        <v>56</v>
      </c>
      <c r="D349" s="1">
        <v>19791008</v>
      </c>
      <c r="E349" s="18">
        <v>18.997</v>
      </c>
      <c r="F349" s="15">
        <v>3.8170000000000002</v>
      </c>
      <c r="G349" s="16">
        <v>0.20100000000000001</v>
      </c>
      <c r="H349" s="17">
        <f t="shared" si="36"/>
        <v>201</v>
      </c>
      <c r="I349" s="1">
        <f t="shared" si="41"/>
        <v>74.159102607719589</v>
      </c>
      <c r="J349" s="1">
        <f t="shared" si="37"/>
        <v>126.84089739228041</v>
      </c>
      <c r="K349" s="1">
        <f t="shared" si="38"/>
        <v>121.72036080143657</v>
      </c>
      <c r="L349" s="1">
        <f t="shared" si="39"/>
        <v>329.90950080000005</v>
      </c>
      <c r="M349" s="1">
        <f t="shared" si="40"/>
        <v>208.18913999856346</v>
      </c>
    </row>
    <row r="350" spans="1:13" x14ac:dyDescent="0.25">
      <c r="A350" s="1">
        <v>456</v>
      </c>
      <c r="B350" s="1" t="s">
        <v>55</v>
      </c>
      <c r="C350" s="1" t="s">
        <v>56</v>
      </c>
      <c r="D350" s="1">
        <v>19791206</v>
      </c>
      <c r="E350" s="18">
        <v>13.403</v>
      </c>
      <c r="F350" s="15">
        <v>1.607</v>
      </c>
      <c r="G350" s="16">
        <v>0.12</v>
      </c>
      <c r="H350" s="17">
        <f t="shared" si="36"/>
        <v>120</v>
      </c>
      <c r="I350" s="1">
        <f t="shared" si="41"/>
        <v>56.486820306969697</v>
      </c>
      <c r="J350" s="1">
        <f t="shared" si="37"/>
        <v>63.513179693030303</v>
      </c>
      <c r="K350" s="1">
        <f t="shared" si="38"/>
        <v>65.412822462420806</v>
      </c>
      <c r="L350" s="1">
        <f t="shared" si="39"/>
        <v>138.96230400000002</v>
      </c>
      <c r="M350" s="1">
        <f t="shared" si="40"/>
        <v>73.549481537579211</v>
      </c>
    </row>
    <row r="351" spans="1:13" x14ac:dyDescent="0.25">
      <c r="A351" s="1">
        <v>457</v>
      </c>
      <c r="B351" s="1" t="s">
        <v>55</v>
      </c>
      <c r="C351" s="1" t="s">
        <v>56</v>
      </c>
      <c r="D351" s="1">
        <v>19800326</v>
      </c>
      <c r="E351" s="18">
        <v>7.7679999999999998</v>
      </c>
      <c r="F351" s="15">
        <v>0.56599999999999995</v>
      </c>
      <c r="G351" s="16">
        <v>7.2999999999999995E-2</v>
      </c>
      <c r="H351" s="17">
        <f t="shared" si="36"/>
        <v>73</v>
      </c>
      <c r="I351" s="1">
        <f t="shared" si="41"/>
        <v>36.904216290325621</v>
      </c>
      <c r="J351" s="1">
        <f t="shared" si="37"/>
        <v>36.095783709674379</v>
      </c>
      <c r="K351" s="1">
        <f t="shared" si="38"/>
        <v>24.768456665176753</v>
      </c>
      <c r="L351" s="1">
        <f t="shared" si="39"/>
        <v>48.9943296</v>
      </c>
      <c r="M351" s="1">
        <f t="shared" si="40"/>
        <v>24.225872934823247</v>
      </c>
    </row>
    <row r="352" spans="1:13" x14ac:dyDescent="0.25">
      <c r="A352" s="1">
        <v>458</v>
      </c>
      <c r="B352" s="1" t="s">
        <v>55</v>
      </c>
      <c r="C352" s="1" t="s">
        <v>56</v>
      </c>
      <c r="D352" s="1">
        <v>19800601</v>
      </c>
      <c r="E352" s="18">
        <v>33.649000000000001</v>
      </c>
      <c r="F352" s="15">
        <v>29.492999999999999</v>
      </c>
      <c r="G352" s="16">
        <v>0.876</v>
      </c>
      <c r="H352" s="17">
        <f t="shared" si="36"/>
        <v>876</v>
      </c>
      <c r="I352" s="1">
        <f t="shared" si="41"/>
        <v>115.8584594368188</v>
      </c>
      <c r="J352" s="1">
        <f t="shared" si="37"/>
        <v>760.14154056318125</v>
      </c>
      <c r="K352" s="1">
        <f t="shared" si="38"/>
        <v>336.83224045733419</v>
      </c>
      <c r="L352" s="1">
        <f t="shared" si="39"/>
        <v>2546.7716736000002</v>
      </c>
      <c r="M352" s="1">
        <f t="shared" si="40"/>
        <v>2209.9394331426661</v>
      </c>
    </row>
    <row r="353" spans="1:13" x14ac:dyDescent="0.25">
      <c r="A353" s="1">
        <v>459</v>
      </c>
      <c r="B353" s="1" t="s">
        <v>55</v>
      </c>
      <c r="C353" s="1" t="s">
        <v>56</v>
      </c>
      <c r="D353" s="1">
        <v>19800829</v>
      </c>
      <c r="E353" s="18">
        <v>10.238</v>
      </c>
      <c r="F353" s="15">
        <v>0.64700000000000002</v>
      </c>
      <c r="G353" s="16">
        <v>6.3E-2</v>
      </c>
      <c r="H353" s="17">
        <f t="shared" si="36"/>
        <v>63</v>
      </c>
      <c r="I353" s="1">
        <f t="shared" si="41"/>
        <v>45.777340466363896</v>
      </c>
      <c r="J353" s="1">
        <f t="shared" si="37"/>
        <v>17.222659533636104</v>
      </c>
      <c r="K353" s="1">
        <f t="shared" si="38"/>
        <v>40.492950770416336</v>
      </c>
      <c r="L353" s="1">
        <f t="shared" si="39"/>
        <v>55.727481599999997</v>
      </c>
      <c r="M353" s="1">
        <f t="shared" si="40"/>
        <v>15.234530829583662</v>
      </c>
    </row>
    <row r="354" spans="1:13" x14ac:dyDescent="0.25">
      <c r="A354" s="1">
        <v>460</v>
      </c>
      <c r="B354" s="1" t="s">
        <v>55</v>
      </c>
      <c r="C354" s="1" t="s">
        <v>56</v>
      </c>
      <c r="D354" s="1">
        <v>19810306</v>
      </c>
      <c r="E354" s="18">
        <v>12.821</v>
      </c>
      <c r="F354" s="15">
        <v>2.3460000000000001</v>
      </c>
      <c r="G354" s="16">
        <v>0.183</v>
      </c>
      <c r="H354" s="17">
        <f t="shared" si="36"/>
        <v>183</v>
      </c>
      <c r="I354" s="1">
        <f t="shared" si="41"/>
        <v>54.563337228235376</v>
      </c>
      <c r="J354" s="1">
        <f t="shared" si="37"/>
        <v>128.43666277176462</v>
      </c>
      <c r="K354" s="1">
        <f t="shared" si="38"/>
        <v>60.441685626516978</v>
      </c>
      <c r="L354" s="1">
        <f t="shared" si="39"/>
        <v>202.71539520000002</v>
      </c>
      <c r="M354" s="1">
        <f t="shared" si="40"/>
        <v>142.27370957348305</v>
      </c>
    </row>
    <row r="355" spans="1:13" x14ac:dyDescent="0.25">
      <c r="A355" s="1">
        <v>461</v>
      </c>
      <c r="B355" s="1" t="s">
        <v>55</v>
      </c>
      <c r="C355" s="1" t="s">
        <v>56</v>
      </c>
      <c r="D355" s="1">
        <v>19810603</v>
      </c>
      <c r="E355" s="18">
        <v>12.821</v>
      </c>
      <c r="F355" s="15">
        <v>2.3460000000000001</v>
      </c>
      <c r="G355" s="16">
        <v>0.183</v>
      </c>
      <c r="H355" s="17">
        <f t="shared" si="36"/>
        <v>183</v>
      </c>
      <c r="I355" s="1">
        <f t="shared" si="41"/>
        <v>54.563337228235376</v>
      </c>
      <c r="J355" s="1">
        <f t="shared" si="37"/>
        <v>128.43666277176462</v>
      </c>
      <c r="K355" s="1">
        <f t="shared" si="38"/>
        <v>60.441685626516978</v>
      </c>
      <c r="L355" s="1">
        <f t="shared" si="39"/>
        <v>202.71539520000002</v>
      </c>
      <c r="M355" s="1">
        <f t="shared" si="40"/>
        <v>142.27370957348305</v>
      </c>
    </row>
    <row r="356" spans="1:13" x14ac:dyDescent="0.25">
      <c r="A356" s="1">
        <v>462</v>
      </c>
      <c r="B356" s="1" t="s">
        <v>55</v>
      </c>
      <c r="C356" s="1" t="s">
        <v>56</v>
      </c>
      <c r="D356" s="1">
        <v>19821112</v>
      </c>
      <c r="E356" s="18">
        <v>12.51</v>
      </c>
      <c r="F356" s="15">
        <v>0.65400000000000003</v>
      </c>
      <c r="G356" s="16">
        <v>5.1999999999999998E-2</v>
      </c>
      <c r="H356" s="17">
        <f t="shared" si="36"/>
        <v>52</v>
      </c>
      <c r="I356" s="1">
        <f t="shared" si="41"/>
        <v>53.527662496766865</v>
      </c>
      <c r="J356" s="1">
        <f t="shared" si="37"/>
        <v>1.5276624967668653</v>
      </c>
      <c r="K356" s="1">
        <f t="shared" si="38"/>
        <v>57.856123396905431</v>
      </c>
      <c r="L356" s="1">
        <f t="shared" si="39"/>
        <v>56.204927999999995</v>
      </c>
      <c r="M356" s="1">
        <f t="shared" si="40"/>
        <v>1.651195396905436</v>
      </c>
    </row>
    <row r="357" spans="1:13" x14ac:dyDescent="0.25">
      <c r="A357" s="1">
        <v>463</v>
      </c>
      <c r="B357" s="1" t="s">
        <v>55</v>
      </c>
      <c r="C357" s="1" t="s">
        <v>56</v>
      </c>
      <c r="D357" s="1">
        <v>19821211</v>
      </c>
      <c r="E357" s="18">
        <v>12.51</v>
      </c>
      <c r="F357" s="15">
        <v>0.65400000000000003</v>
      </c>
      <c r="G357" s="16">
        <v>5.1999999999999998E-2</v>
      </c>
      <c r="H357" s="17">
        <f t="shared" si="36"/>
        <v>52</v>
      </c>
      <c r="I357" s="1">
        <f t="shared" si="41"/>
        <v>53.527662496766865</v>
      </c>
      <c r="J357" s="1">
        <f t="shared" si="37"/>
        <v>1.5276624967668653</v>
      </c>
      <c r="K357" s="1">
        <f t="shared" si="38"/>
        <v>57.856123396905431</v>
      </c>
      <c r="L357" s="1">
        <f t="shared" si="39"/>
        <v>56.204927999999995</v>
      </c>
      <c r="M357" s="1">
        <f t="shared" si="40"/>
        <v>1.651195396905436</v>
      </c>
    </row>
    <row r="358" spans="1:13" x14ac:dyDescent="0.25">
      <c r="A358" s="1">
        <v>464</v>
      </c>
      <c r="B358" s="1" t="s">
        <v>55</v>
      </c>
      <c r="C358" s="1" t="s">
        <v>56</v>
      </c>
      <c r="D358" s="1">
        <v>19830309</v>
      </c>
      <c r="E358" s="18">
        <v>9.8800000000000008</v>
      </c>
      <c r="F358" s="15">
        <v>0.70399999999999996</v>
      </c>
      <c r="G358" s="16">
        <v>7.0999999999999994E-2</v>
      </c>
      <c r="H358" s="17">
        <f t="shared" si="36"/>
        <v>71</v>
      </c>
      <c r="I358" s="1">
        <f t="shared" si="41"/>
        <v>44.523263864612183</v>
      </c>
      <c r="J358" s="1">
        <f t="shared" si="37"/>
        <v>26.476736135387817</v>
      </c>
      <c r="K358" s="1">
        <f t="shared" si="38"/>
        <v>38.006482779276631</v>
      </c>
      <c r="L358" s="1">
        <f t="shared" si="39"/>
        <v>60.607872000000008</v>
      </c>
      <c r="M358" s="1">
        <f t="shared" si="40"/>
        <v>22.601389220723377</v>
      </c>
    </row>
    <row r="359" spans="1:13" x14ac:dyDescent="0.25">
      <c r="A359" s="1">
        <v>465</v>
      </c>
      <c r="B359" s="1" t="s">
        <v>55</v>
      </c>
      <c r="C359" s="1" t="s">
        <v>56</v>
      </c>
      <c r="D359" s="1">
        <v>19830327</v>
      </c>
      <c r="E359" s="18">
        <v>7.91</v>
      </c>
      <c r="F359" s="15">
        <v>0.91600000000000004</v>
      </c>
      <c r="G359" s="16">
        <v>0.11600000000000001</v>
      </c>
      <c r="H359" s="17">
        <f t="shared" si="36"/>
        <v>116</v>
      </c>
      <c r="I359" s="1">
        <f t="shared" si="41"/>
        <v>37.429635839689077</v>
      </c>
      <c r="J359" s="1">
        <f t="shared" si="37"/>
        <v>78.57036416031093</v>
      </c>
      <c r="K359" s="1">
        <f t="shared" si="38"/>
        <v>25.580311444103671</v>
      </c>
      <c r="L359" s="1">
        <f t="shared" si="39"/>
        <v>79.277184000000005</v>
      </c>
      <c r="M359" s="1">
        <f t="shared" si="40"/>
        <v>53.696872555896334</v>
      </c>
    </row>
    <row r="360" spans="1:13" x14ac:dyDescent="0.25">
      <c r="A360" s="1">
        <v>466</v>
      </c>
      <c r="B360" s="1" t="s">
        <v>55</v>
      </c>
      <c r="C360" s="1" t="s">
        <v>56</v>
      </c>
      <c r="D360" s="1">
        <v>19830706</v>
      </c>
      <c r="E360" s="18">
        <v>29.32</v>
      </c>
      <c r="F360" s="15">
        <v>8.8699999999999992</v>
      </c>
      <c r="G360" s="16">
        <v>0.30299999999999999</v>
      </c>
      <c r="H360" s="17">
        <f t="shared" si="36"/>
        <v>303</v>
      </c>
      <c r="I360" s="1">
        <f t="shared" si="41"/>
        <v>104.05271897139974</v>
      </c>
      <c r="J360" s="1">
        <f t="shared" si="37"/>
        <v>198.94728102860026</v>
      </c>
      <c r="K360" s="1">
        <f t="shared" si="38"/>
        <v>263.59134222886047</v>
      </c>
      <c r="L360" s="1">
        <f t="shared" si="39"/>
        <v>767.57414400000005</v>
      </c>
      <c r="M360" s="1">
        <f t="shared" si="40"/>
        <v>503.98280177113958</v>
      </c>
    </row>
    <row r="361" spans="1:13" x14ac:dyDescent="0.25">
      <c r="A361" s="1">
        <v>467</v>
      </c>
      <c r="B361" s="1" t="s">
        <v>55</v>
      </c>
      <c r="C361" s="1" t="s">
        <v>56</v>
      </c>
      <c r="D361" s="1">
        <v>19830919</v>
      </c>
      <c r="E361" s="18">
        <v>15.13</v>
      </c>
      <c r="F361" s="15">
        <v>1.53</v>
      </c>
      <c r="G361" s="16">
        <v>0.10100000000000001</v>
      </c>
      <c r="H361" s="17">
        <f t="shared" si="36"/>
        <v>101</v>
      </c>
      <c r="I361" s="1">
        <f t="shared" si="41"/>
        <v>62.090473747523063</v>
      </c>
      <c r="J361" s="1">
        <f t="shared" si="37"/>
        <v>38.909526252476937</v>
      </c>
      <c r="K361" s="1">
        <f t="shared" si="38"/>
        <v>81.166654177922084</v>
      </c>
      <c r="L361" s="1">
        <f t="shared" si="39"/>
        <v>132.03043200000002</v>
      </c>
      <c r="M361" s="1">
        <f t="shared" si="40"/>
        <v>50.863777822077935</v>
      </c>
    </row>
    <row r="362" spans="1:13" x14ac:dyDescent="0.25">
      <c r="A362" s="1">
        <v>468</v>
      </c>
      <c r="B362" s="1" t="s">
        <v>55</v>
      </c>
      <c r="C362" s="1" t="s">
        <v>56</v>
      </c>
      <c r="D362" s="1">
        <v>19831120</v>
      </c>
      <c r="E362" s="18">
        <v>11</v>
      </c>
      <c r="F362" s="15">
        <v>0.42599999999999999</v>
      </c>
      <c r="G362" s="16">
        <v>3.9E-2</v>
      </c>
      <c r="H362" s="17">
        <f t="shared" si="36"/>
        <v>39</v>
      </c>
      <c r="I362" s="1">
        <f t="shared" si="41"/>
        <v>48.415177184408115</v>
      </c>
      <c r="J362" s="1">
        <f t="shared" si="37"/>
        <v>9.4151771844081154</v>
      </c>
      <c r="K362" s="1">
        <f t="shared" si="38"/>
        <v>46.013784396061475</v>
      </c>
      <c r="L362" s="1">
        <f t="shared" si="39"/>
        <v>37.065600000000003</v>
      </c>
      <c r="M362" s="1">
        <f t="shared" si="40"/>
        <v>8.9481843960614711</v>
      </c>
    </row>
    <row r="363" spans="1:13" x14ac:dyDescent="0.25">
      <c r="A363" s="1">
        <v>469</v>
      </c>
      <c r="B363" s="1" t="s">
        <v>55</v>
      </c>
      <c r="C363" s="1" t="s">
        <v>56</v>
      </c>
      <c r="D363" s="1">
        <v>19840312</v>
      </c>
      <c r="E363" s="18">
        <v>6.97</v>
      </c>
      <c r="F363" s="15">
        <v>0.33300000000000002</v>
      </c>
      <c r="G363" s="16">
        <v>4.8000000000000001E-2</v>
      </c>
      <c r="H363" s="17">
        <f t="shared" si="36"/>
        <v>48</v>
      </c>
      <c r="I363" s="1">
        <f t="shared" si="41"/>
        <v>33.910760851969385</v>
      </c>
      <c r="J363" s="1">
        <f t="shared" si="37"/>
        <v>14.089239148030615</v>
      </c>
      <c r="K363" s="1">
        <f t="shared" si="38"/>
        <v>20.421331471142778</v>
      </c>
      <c r="L363" s="1">
        <f t="shared" si="39"/>
        <v>28.905983999999997</v>
      </c>
      <c r="M363" s="1">
        <f t="shared" si="40"/>
        <v>8.4846525288572181</v>
      </c>
    </row>
    <row r="364" spans="1:13" x14ac:dyDescent="0.25">
      <c r="A364" s="1">
        <v>470</v>
      </c>
      <c r="B364" s="1" t="s">
        <v>55</v>
      </c>
      <c r="C364" s="1" t="s">
        <v>56</v>
      </c>
      <c r="D364" s="1">
        <v>19840514</v>
      </c>
      <c r="E364" s="18">
        <v>23.09</v>
      </c>
      <c r="F364" s="15">
        <v>6.1870000000000003</v>
      </c>
      <c r="G364" s="16">
        <v>0.26800000000000002</v>
      </c>
      <c r="H364" s="17">
        <f t="shared" si="36"/>
        <v>268</v>
      </c>
      <c r="I364" s="1">
        <f t="shared" si="41"/>
        <v>86.356436194459022</v>
      </c>
      <c r="J364" s="1">
        <f t="shared" si="37"/>
        <v>181.64356380554096</v>
      </c>
      <c r="K364" s="1">
        <f t="shared" si="38"/>
        <v>172.2790176534771</v>
      </c>
      <c r="L364" s="1">
        <f t="shared" si="39"/>
        <v>534.65356800000006</v>
      </c>
      <c r="M364" s="1">
        <f t="shared" si="40"/>
        <v>362.37455034652294</v>
      </c>
    </row>
    <row r="365" spans="1:13" x14ac:dyDescent="0.25">
      <c r="A365" s="1">
        <v>471</v>
      </c>
      <c r="B365" s="1" t="s">
        <v>55</v>
      </c>
      <c r="C365" s="1" t="s">
        <v>56</v>
      </c>
      <c r="D365" s="1">
        <v>19840830</v>
      </c>
      <c r="E365" s="18">
        <v>15.08</v>
      </c>
      <c r="F365" s="15">
        <v>1.19</v>
      </c>
      <c r="G365" s="16">
        <v>7.9000000000000001E-2</v>
      </c>
      <c r="H365" s="17">
        <f t="shared" si="36"/>
        <v>79</v>
      </c>
      <c r="I365" s="1">
        <f t="shared" si="41"/>
        <v>61.930285341456333</v>
      </c>
      <c r="J365" s="1">
        <f t="shared" si="37"/>
        <v>17.069714658543667</v>
      </c>
      <c r="K365" s="1">
        <f t="shared" si="38"/>
        <v>80.689711934807562</v>
      </c>
      <c r="L365" s="1">
        <f t="shared" si="39"/>
        <v>102.93004800000001</v>
      </c>
      <c r="M365" s="1">
        <f t="shared" si="40"/>
        <v>22.240336065192452</v>
      </c>
    </row>
    <row r="366" spans="1:13" x14ac:dyDescent="0.25">
      <c r="A366" s="1">
        <v>472</v>
      </c>
      <c r="B366" s="1" t="s">
        <v>55</v>
      </c>
      <c r="C366" s="1" t="s">
        <v>56</v>
      </c>
      <c r="D366" s="1">
        <v>19850501</v>
      </c>
      <c r="E366" s="18">
        <v>21.8</v>
      </c>
      <c r="F366" s="15">
        <v>3.3559999999999999</v>
      </c>
      <c r="G366" s="16">
        <v>0.154</v>
      </c>
      <c r="H366" s="17">
        <f t="shared" si="36"/>
        <v>154</v>
      </c>
      <c r="I366" s="1">
        <f t="shared" si="41"/>
        <v>82.567687565759655</v>
      </c>
      <c r="J366" s="1">
        <f t="shared" si="37"/>
        <v>71.432312434240345</v>
      </c>
      <c r="K366" s="1">
        <f t="shared" si="38"/>
        <v>155.51789088385965</v>
      </c>
      <c r="L366" s="1">
        <f t="shared" si="39"/>
        <v>290.06208000000004</v>
      </c>
      <c r="M366" s="1">
        <f t="shared" si="40"/>
        <v>134.54418911614039</v>
      </c>
    </row>
    <row r="367" spans="1:13" x14ac:dyDescent="0.25">
      <c r="A367" s="1">
        <v>473</v>
      </c>
      <c r="B367" s="1" t="s">
        <v>55</v>
      </c>
      <c r="C367" s="1" t="s">
        <v>56</v>
      </c>
      <c r="D367" s="1">
        <v>19850930</v>
      </c>
      <c r="E367" s="18">
        <v>21.18</v>
      </c>
      <c r="F367" s="15">
        <v>1.0169999999999999</v>
      </c>
      <c r="G367" s="16">
        <v>4.8000000000000001E-2</v>
      </c>
      <c r="H367" s="17">
        <f t="shared" si="36"/>
        <v>48</v>
      </c>
      <c r="I367" s="1">
        <f t="shared" si="41"/>
        <v>80.72931918497649</v>
      </c>
      <c r="J367" s="1">
        <f t="shared" si="37"/>
        <v>32.72931918497649</v>
      </c>
      <c r="K367" s="1">
        <f t="shared" si="38"/>
        <v>147.7307791011861</v>
      </c>
      <c r="L367" s="1">
        <f t="shared" si="39"/>
        <v>87.837695999999994</v>
      </c>
      <c r="M367" s="1">
        <f t="shared" si="40"/>
        <v>59.893083101186107</v>
      </c>
    </row>
    <row r="368" spans="1:13" x14ac:dyDescent="0.25">
      <c r="A368" s="1">
        <v>474</v>
      </c>
      <c r="B368" s="1" t="s">
        <v>55</v>
      </c>
      <c r="C368" s="1" t="s">
        <v>56</v>
      </c>
      <c r="D368" s="1">
        <v>19860208</v>
      </c>
      <c r="E368" s="18">
        <v>8.4499999999999993</v>
      </c>
      <c r="F368" s="15">
        <v>0.28899999999999998</v>
      </c>
      <c r="G368" s="16">
        <v>3.4000000000000002E-2</v>
      </c>
      <c r="H368" s="17">
        <f t="shared" si="36"/>
        <v>34</v>
      </c>
      <c r="I368" s="1">
        <f t="shared" si="41"/>
        <v>39.409202803001911</v>
      </c>
      <c r="J368" s="1">
        <f t="shared" si="37"/>
        <v>5.4092028030019108</v>
      </c>
      <c r="K368" s="1">
        <f t="shared" si="38"/>
        <v>28.771870782415636</v>
      </c>
      <c r="L368" s="1">
        <f t="shared" si="39"/>
        <v>24.82272</v>
      </c>
      <c r="M368" s="1">
        <f t="shared" si="40"/>
        <v>3.9491507824156358</v>
      </c>
    </row>
    <row r="369" spans="1:13" x14ac:dyDescent="0.25">
      <c r="A369" s="1">
        <v>475</v>
      </c>
      <c r="B369" s="1" t="s">
        <v>55</v>
      </c>
      <c r="C369" s="1" t="s">
        <v>56</v>
      </c>
      <c r="D369" s="1">
        <v>19860828</v>
      </c>
      <c r="E369" s="18">
        <v>12.97</v>
      </c>
      <c r="F369" s="15">
        <v>1.524</v>
      </c>
      <c r="G369" s="16">
        <v>0.11799999999999999</v>
      </c>
      <c r="H369" s="17">
        <f t="shared" si="36"/>
        <v>118</v>
      </c>
      <c r="I369" s="1">
        <f t="shared" si="41"/>
        <v>55.057568959020173</v>
      </c>
      <c r="J369" s="1">
        <f t="shared" si="37"/>
        <v>62.942431040979827</v>
      </c>
      <c r="K369" s="1">
        <f t="shared" si="38"/>
        <v>61.697952236029685</v>
      </c>
      <c r="L369" s="1">
        <f t="shared" si="39"/>
        <v>132.23174399999999</v>
      </c>
      <c r="M369" s="1">
        <f t="shared" si="40"/>
        <v>70.533791763970299</v>
      </c>
    </row>
    <row r="370" spans="1:13" x14ac:dyDescent="0.25">
      <c r="A370" s="1">
        <v>476</v>
      </c>
      <c r="B370" s="1" t="s">
        <v>55</v>
      </c>
      <c r="C370" s="1" t="s">
        <v>56</v>
      </c>
      <c r="D370" s="1">
        <v>19870327</v>
      </c>
      <c r="E370" s="18">
        <v>7.91</v>
      </c>
      <c r="F370" s="15">
        <v>0.91600000000000004</v>
      </c>
      <c r="G370" s="16">
        <v>0.11600000000000001</v>
      </c>
      <c r="H370" s="17">
        <f t="shared" si="36"/>
        <v>116</v>
      </c>
      <c r="I370" s="1">
        <f t="shared" si="41"/>
        <v>37.429635839689077</v>
      </c>
      <c r="J370" s="1">
        <f t="shared" si="37"/>
        <v>78.57036416031093</v>
      </c>
      <c r="K370" s="1">
        <f t="shared" si="38"/>
        <v>25.580311444103671</v>
      </c>
      <c r="L370" s="1">
        <f t="shared" si="39"/>
        <v>79.277184000000005</v>
      </c>
      <c r="M370" s="1">
        <f t="shared" si="40"/>
        <v>53.696872555896334</v>
      </c>
    </row>
    <row r="371" spans="1:13" x14ac:dyDescent="0.25">
      <c r="A371" s="1">
        <v>477</v>
      </c>
      <c r="B371" s="1" t="s">
        <v>55</v>
      </c>
      <c r="C371" s="1" t="s">
        <v>56</v>
      </c>
      <c r="D371" s="1">
        <v>19870808</v>
      </c>
      <c r="E371" s="18">
        <v>94.83</v>
      </c>
      <c r="F371" s="15">
        <v>190.03299999999999</v>
      </c>
      <c r="G371" s="16">
        <v>2.004</v>
      </c>
      <c r="H371" s="17">
        <f t="shared" si="36"/>
        <v>2004</v>
      </c>
      <c r="I371" s="1">
        <f t="shared" si="41"/>
        <v>260.06813173184366</v>
      </c>
      <c r="J371" s="1">
        <f t="shared" si="37"/>
        <v>1743.9318682681564</v>
      </c>
      <c r="K371" s="1">
        <f t="shared" si="38"/>
        <v>2130.8193445360953</v>
      </c>
      <c r="L371" s="1">
        <f t="shared" si="39"/>
        <v>16419.397248000001</v>
      </c>
      <c r="M371" s="1">
        <f t="shared" si="40"/>
        <v>14288.577903463905</v>
      </c>
    </row>
    <row r="372" spans="1:13" x14ac:dyDescent="0.25">
      <c r="A372" s="1">
        <v>478</v>
      </c>
      <c r="B372" s="1" t="s">
        <v>55</v>
      </c>
      <c r="C372" s="1" t="s">
        <v>56</v>
      </c>
      <c r="D372" s="1">
        <v>19871021</v>
      </c>
      <c r="E372" s="18">
        <v>35.729999999999997</v>
      </c>
      <c r="F372" s="15">
        <v>6.577</v>
      </c>
      <c r="G372" s="16">
        <v>0.184</v>
      </c>
      <c r="H372" s="17">
        <f t="shared" si="36"/>
        <v>184</v>
      </c>
      <c r="I372" s="1">
        <f t="shared" si="41"/>
        <v>121.41312571228755</v>
      </c>
      <c r="J372" s="1">
        <f t="shared" si="37"/>
        <v>62.586874287712448</v>
      </c>
      <c r="K372" s="1">
        <f t="shared" si="38"/>
        <v>374.81106081888294</v>
      </c>
      <c r="L372" s="1">
        <f t="shared" si="39"/>
        <v>568.02124800000001</v>
      </c>
      <c r="M372" s="1">
        <f t="shared" si="40"/>
        <v>193.21018718111708</v>
      </c>
    </row>
    <row r="373" spans="1:13" x14ac:dyDescent="0.25">
      <c r="A373" s="1">
        <v>479</v>
      </c>
      <c r="B373" s="1" t="s">
        <v>55</v>
      </c>
      <c r="C373" s="1" t="s">
        <v>56</v>
      </c>
      <c r="D373" s="1">
        <v>19880829</v>
      </c>
      <c r="E373" s="18">
        <v>25.23</v>
      </c>
      <c r="F373" s="15">
        <v>6.1550000000000002</v>
      </c>
      <c r="G373" s="16">
        <v>0.24399999999999999</v>
      </c>
      <c r="H373" s="17">
        <f t="shared" si="36"/>
        <v>244</v>
      </c>
      <c r="I373" s="1">
        <f t="shared" si="41"/>
        <v>92.541150905033064</v>
      </c>
      <c r="J373" s="1">
        <f t="shared" si="37"/>
        <v>151.45884909496692</v>
      </c>
      <c r="K373" s="1">
        <f t="shared" si="38"/>
        <v>201.72786370565623</v>
      </c>
      <c r="L373" s="1">
        <f t="shared" si="39"/>
        <v>531.88876800000003</v>
      </c>
      <c r="M373" s="1">
        <f t="shared" si="40"/>
        <v>330.16090429434382</v>
      </c>
    </row>
    <row r="374" spans="1:13" x14ac:dyDescent="0.25">
      <c r="A374" s="1">
        <v>480</v>
      </c>
      <c r="B374" s="1" t="s">
        <v>55</v>
      </c>
      <c r="C374" s="1" t="s">
        <v>56</v>
      </c>
      <c r="D374" s="1">
        <v>19881110</v>
      </c>
      <c r="E374" s="18">
        <v>25.23</v>
      </c>
      <c r="F374" s="15">
        <v>9.7479999999999993</v>
      </c>
      <c r="G374" s="16">
        <v>0.38600000000000001</v>
      </c>
      <c r="H374" s="17">
        <f t="shared" si="36"/>
        <v>386</v>
      </c>
      <c r="I374" s="1">
        <f t="shared" si="41"/>
        <v>92.541150905033064</v>
      </c>
      <c r="J374" s="1">
        <f t="shared" si="37"/>
        <v>293.45884909496692</v>
      </c>
      <c r="K374" s="1">
        <f t="shared" si="38"/>
        <v>201.72786370565623</v>
      </c>
      <c r="L374" s="1">
        <f t="shared" si="39"/>
        <v>841.43059200000005</v>
      </c>
      <c r="M374" s="1">
        <f t="shared" si="40"/>
        <v>639.70272829434384</v>
      </c>
    </row>
    <row r="375" spans="1:13" x14ac:dyDescent="0.25">
      <c r="A375" s="1">
        <v>481</v>
      </c>
      <c r="B375" s="1" t="s">
        <v>55</v>
      </c>
      <c r="C375" s="1" t="s">
        <v>56</v>
      </c>
      <c r="D375" s="1">
        <v>19881112</v>
      </c>
      <c r="E375" s="18">
        <v>12.51</v>
      </c>
      <c r="F375" s="15">
        <v>0.65400000000000003</v>
      </c>
      <c r="G375" s="16">
        <v>5.1999999999999998E-2</v>
      </c>
      <c r="H375" s="17">
        <f t="shared" si="36"/>
        <v>52</v>
      </c>
      <c r="I375" s="1">
        <f t="shared" si="41"/>
        <v>53.527662496766865</v>
      </c>
      <c r="J375" s="1">
        <f t="shared" si="37"/>
        <v>1.5276624967668653</v>
      </c>
      <c r="K375" s="1">
        <f t="shared" si="38"/>
        <v>57.856123396905431</v>
      </c>
      <c r="L375" s="1">
        <f t="shared" si="39"/>
        <v>56.204927999999995</v>
      </c>
      <c r="M375" s="1">
        <f t="shared" si="40"/>
        <v>1.651195396905436</v>
      </c>
    </row>
    <row r="376" spans="1:13" x14ac:dyDescent="0.25">
      <c r="A376" s="1">
        <v>482</v>
      </c>
      <c r="B376" s="1" t="s">
        <v>55</v>
      </c>
      <c r="C376" s="1" t="s">
        <v>56</v>
      </c>
      <c r="D376" s="1">
        <v>19890301</v>
      </c>
      <c r="E376" s="18">
        <v>15.05</v>
      </c>
      <c r="F376" s="15">
        <v>2.5110000000000001</v>
      </c>
      <c r="G376" s="16">
        <v>0.16700000000000001</v>
      </c>
      <c r="H376" s="17">
        <f t="shared" si="36"/>
        <v>167</v>
      </c>
      <c r="I376" s="1">
        <f t="shared" si="41"/>
        <v>61.83411632233495</v>
      </c>
      <c r="J376" s="1">
        <f t="shared" si="37"/>
        <v>105.16588367766505</v>
      </c>
      <c r="K376" s="1">
        <f t="shared" si="38"/>
        <v>80.404138136258595</v>
      </c>
      <c r="L376" s="1">
        <f t="shared" si="39"/>
        <v>217.15344000000002</v>
      </c>
      <c r="M376" s="1">
        <f t="shared" si="40"/>
        <v>136.74930186374144</v>
      </c>
    </row>
    <row r="377" spans="1:13" x14ac:dyDescent="0.25">
      <c r="A377" s="1">
        <v>483</v>
      </c>
      <c r="B377" s="1" t="s">
        <v>55</v>
      </c>
      <c r="C377" s="1" t="s">
        <v>56</v>
      </c>
      <c r="D377" s="1">
        <v>19890814</v>
      </c>
      <c r="E377" s="18">
        <v>41.31</v>
      </c>
      <c r="F377" s="15">
        <v>20.350999999999999</v>
      </c>
      <c r="G377" s="16">
        <v>0.49299999999999999</v>
      </c>
      <c r="H377" s="17">
        <f t="shared" si="36"/>
        <v>493</v>
      </c>
      <c r="I377" s="1">
        <f t="shared" si="41"/>
        <v>135.97158129098631</v>
      </c>
      <c r="J377" s="1">
        <f t="shared" si="37"/>
        <v>357.02841870901369</v>
      </c>
      <c r="K377" s="1">
        <f t="shared" si="38"/>
        <v>485.30759239848771</v>
      </c>
      <c r="L377" s="1">
        <f t="shared" si="39"/>
        <v>1759.6077120000002</v>
      </c>
      <c r="M377" s="1">
        <f t="shared" si="40"/>
        <v>1274.3001196015125</v>
      </c>
    </row>
    <row r="378" spans="1:13" x14ac:dyDescent="0.25">
      <c r="A378" s="1">
        <v>484</v>
      </c>
      <c r="B378" s="1" t="s">
        <v>55</v>
      </c>
      <c r="C378" s="1" t="s">
        <v>56</v>
      </c>
      <c r="D378" s="1">
        <v>19900616</v>
      </c>
      <c r="E378" s="18">
        <v>39.340000000000003</v>
      </c>
      <c r="F378" s="15">
        <v>11.622</v>
      </c>
      <c r="G378" s="16">
        <v>0.29499999999999998</v>
      </c>
      <c r="H378" s="17">
        <f t="shared" si="36"/>
        <v>295</v>
      </c>
      <c r="I378" s="1">
        <f t="shared" si="41"/>
        <v>130.88425495779271</v>
      </c>
      <c r="J378" s="1">
        <f t="shared" si="37"/>
        <v>164.11574504220729</v>
      </c>
      <c r="K378" s="1">
        <f t="shared" si="38"/>
        <v>444.87244137941849</v>
      </c>
      <c r="L378" s="1">
        <f t="shared" si="39"/>
        <v>1002.6979200000002</v>
      </c>
      <c r="M378" s="1">
        <f t="shared" si="40"/>
        <v>557.82547862058163</v>
      </c>
    </row>
    <row r="379" spans="1:13" x14ac:dyDescent="0.25">
      <c r="A379" s="1">
        <v>485</v>
      </c>
      <c r="B379" s="1" t="s">
        <v>55</v>
      </c>
      <c r="C379" s="1" t="s">
        <v>56</v>
      </c>
      <c r="D379" s="1">
        <v>19900907</v>
      </c>
      <c r="E379" s="18">
        <v>10.65</v>
      </c>
      <c r="F379" s="15">
        <v>3.7389999999999999</v>
      </c>
      <c r="G379" s="16">
        <v>0.35099999999999998</v>
      </c>
      <c r="H379" s="17">
        <f t="shared" si="36"/>
        <v>351</v>
      </c>
      <c r="I379" s="1">
        <f t="shared" si="41"/>
        <v>47.208728989150082</v>
      </c>
      <c r="J379" s="1">
        <f t="shared" si="37"/>
        <v>303.79127101084993</v>
      </c>
      <c r="K379" s="1">
        <f t="shared" si="38"/>
        <v>43.439584066656344</v>
      </c>
      <c r="L379" s="1">
        <f t="shared" si="39"/>
        <v>322.97616000000005</v>
      </c>
      <c r="M379" s="1">
        <f t="shared" si="40"/>
        <v>279.53657593334373</v>
      </c>
    </row>
    <row r="380" spans="1:13" x14ac:dyDescent="0.25">
      <c r="A380" s="1">
        <v>486</v>
      </c>
      <c r="B380" s="1" t="s">
        <v>55</v>
      </c>
      <c r="C380" s="1" t="s">
        <v>56</v>
      </c>
      <c r="D380" s="1">
        <v>19901029</v>
      </c>
      <c r="E380" s="18">
        <v>18.95</v>
      </c>
      <c r="F380" s="15">
        <v>7.9450000000000003</v>
      </c>
      <c r="G380" s="16">
        <v>0.41899999999999998</v>
      </c>
      <c r="H380" s="17">
        <f t="shared" si="36"/>
        <v>419</v>
      </c>
      <c r="I380" s="1">
        <f t="shared" si="41"/>
        <v>74.015879648704043</v>
      </c>
      <c r="J380" s="1">
        <f t="shared" si="37"/>
        <v>344.98412035129593</v>
      </c>
      <c r="K380" s="1">
        <f t="shared" si="38"/>
        <v>121.18471943123015</v>
      </c>
      <c r="L380" s="1">
        <f t="shared" si="39"/>
        <v>686.02031999999997</v>
      </c>
      <c r="M380" s="1">
        <f t="shared" si="40"/>
        <v>564.83560056876979</v>
      </c>
    </row>
    <row r="381" spans="1:13" x14ac:dyDescent="0.25">
      <c r="A381" s="1">
        <v>487</v>
      </c>
      <c r="B381" s="1" t="s">
        <v>55</v>
      </c>
      <c r="C381" s="1" t="s">
        <v>56</v>
      </c>
      <c r="D381" s="1">
        <v>19910603</v>
      </c>
      <c r="E381" s="18">
        <v>9.43</v>
      </c>
      <c r="F381" s="15">
        <v>1.498</v>
      </c>
      <c r="G381" s="16">
        <v>0.159</v>
      </c>
      <c r="H381" s="17">
        <f t="shared" si="36"/>
        <v>159</v>
      </c>
      <c r="I381" s="1">
        <f t="shared" si="41"/>
        <v>42.932640424356677</v>
      </c>
      <c r="J381" s="1">
        <f t="shared" si="37"/>
        <v>116.06735957564332</v>
      </c>
      <c r="K381" s="1">
        <f t="shared" si="38"/>
        <v>34.979454651025449</v>
      </c>
      <c r="L381" s="1">
        <f t="shared" si="39"/>
        <v>129.545568</v>
      </c>
      <c r="M381" s="1">
        <f t="shared" si="40"/>
        <v>94.566113348974554</v>
      </c>
    </row>
    <row r="382" spans="1:13" x14ac:dyDescent="0.25">
      <c r="A382" s="1">
        <v>488</v>
      </c>
      <c r="B382" s="1" t="s">
        <v>55</v>
      </c>
      <c r="C382" s="1" t="s">
        <v>56</v>
      </c>
      <c r="D382" s="1">
        <v>19910710</v>
      </c>
      <c r="E382" s="18">
        <v>3.41</v>
      </c>
      <c r="F382" s="15">
        <v>0.47199999999999998</v>
      </c>
      <c r="G382" s="16">
        <v>0.13800000000000001</v>
      </c>
      <c r="H382" s="17">
        <f t="shared" si="36"/>
        <v>138</v>
      </c>
      <c r="I382" s="1">
        <f t="shared" si="41"/>
        <v>19.410655036666839</v>
      </c>
      <c r="J382" s="1">
        <f t="shared" si="37"/>
        <v>118.58934496333316</v>
      </c>
      <c r="K382" s="1">
        <f t="shared" si="38"/>
        <v>5.7188448295229311</v>
      </c>
      <c r="L382" s="1">
        <f t="shared" si="39"/>
        <v>40.65811200000001</v>
      </c>
      <c r="M382" s="1">
        <f t="shared" si="40"/>
        <v>34.939267170477081</v>
      </c>
    </row>
    <row r="383" spans="1:13" x14ac:dyDescent="0.25">
      <c r="A383" s="1">
        <v>489</v>
      </c>
      <c r="B383" s="1" t="s">
        <v>55</v>
      </c>
      <c r="C383" s="1" t="s">
        <v>56</v>
      </c>
      <c r="D383" s="1">
        <v>19910717</v>
      </c>
      <c r="E383" s="18">
        <v>7.7</v>
      </c>
      <c r="F383" s="15">
        <v>0.73199999999999998</v>
      </c>
      <c r="G383" s="16">
        <v>9.5000000000000001E-2</v>
      </c>
      <c r="H383" s="17">
        <f t="shared" si="36"/>
        <v>95</v>
      </c>
      <c r="I383" s="1">
        <f t="shared" si="41"/>
        <v>36.651861433883646</v>
      </c>
      <c r="J383" s="1">
        <f t="shared" si="37"/>
        <v>58.348138566116354</v>
      </c>
      <c r="K383" s="1">
        <f t="shared" si="38"/>
        <v>24.383750374734113</v>
      </c>
      <c r="L383" s="1">
        <f t="shared" si="39"/>
        <v>63.201600000000006</v>
      </c>
      <c r="M383" s="1">
        <f t="shared" si="40"/>
        <v>38.817849625265893</v>
      </c>
    </row>
    <row r="384" spans="1:13" x14ac:dyDescent="0.25">
      <c r="A384" s="1">
        <v>490</v>
      </c>
      <c r="B384" s="1" t="s">
        <v>55</v>
      </c>
      <c r="C384" s="1" t="s">
        <v>56</v>
      </c>
      <c r="D384" s="1">
        <v>19910923</v>
      </c>
      <c r="E384" s="18">
        <v>7.56</v>
      </c>
      <c r="F384" s="15">
        <v>0.24199999999999999</v>
      </c>
      <c r="G384" s="16">
        <v>3.2000000000000001E-2</v>
      </c>
      <c r="H384" s="17">
        <f t="shared" si="36"/>
        <v>32</v>
      </c>
      <c r="I384" s="1">
        <f t="shared" si="41"/>
        <v>36.130758865561589</v>
      </c>
      <c r="J384" s="1">
        <f t="shared" si="37"/>
        <v>4.1307588655615888</v>
      </c>
      <c r="K384" s="1">
        <f t="shared" si="38"/>
        <v>23.600033598842984</v>
      </c>
      <c r="L384" s="1">
        <f t="shared" si="39"/>
        <v>20.901888</v>
      </c>
      <c r="M384" s="1">
        <f t="shared" si="40"/>
        <v>2.6981455988429843</v>
      </c>
    </row>
    <row r="385" spans="1:13" x14ac:dyDescent="0.25">
      <c r="A385" s="1">
        <v>491</v>
      </c>
      <c r="B385" s="1" t="s">
        <v>55</v>
      </c>
      <c r="C385" s="1" t="s">
        <v>56</v>
      </c>
      <c r="D385" s="1">
        <v>19911124</v>
      </c>
      <c r="E385" s="18">
        <v>9.8000000000000007</v>
      </c>
      <c r="F385" s="15">
        <v>0.25700000000000001</v>
      </c>
      <c r="G385" s="16">
        <v>2.5999999999999999E-2</v>
      </c>
      <c r="H385" s="17">
        <f t="shared" si="36"/>
        <v>26</v>
      </c>
      <c r="I385" s="1">
        <f t="shared" si="41"/>
        <v>44.241669137385017</v>
      </c>
      <c r="J385" s="1">
        <f t="shared" si="37"/>
        <v>18.241669137385017</v>
      </c>
      <c r="K385" s="1">
        <f t="shared" si="38"/>
        <v>37.460306092006647</v>
      </c>
      <c r="L385" s="1">
        <f t="shared" si="39"/>
        <v>22.014720000000001</v>
      </c>
      <c r="M385" s="1">
        <f t="shared" si="40"/>
        <v>15.445586092006646</v>
      </c>
    </row>
    <row r="386" spans="1:13" x14ac:dyDescent="0.25">
      <c r="A386" s="1">
        <v>492</v>
      </c>
      <c r="B386" s="1" t="s">
        <v>55</v>
      </c>
      <c r="C386" s="1" t="s">
        <v>56</v>
      </c>
      <c r="D386" s="1">
        <v>19920330</v>
      </c>
      <c r="E386" s="18">
        <v>6.65</v>
      </c>
      <c r="F386" s="15">
        <v>0.96399999999999997</v>
      </c>
      <c r="G386" s="16">
        <v>0.14499999999999999</v>
      </c>
      <c r="H386" s="17">
        <f t="shared" si="36"/>
        <v>145</v>
      </c>
      <c r="I386" s="1">
        <f t="shared" si="41"/>
        <v>32.689530722473023</v>
      </c>
      <c r="J386" s="1">
        <f t="shared" si="37"/>
        <v>112.31046927752698</v>
      </c>
      <c r="K386" s="1">
        <f t="shared" si="38"/>
        <v>18.782096771904104</v>
      </c>
      <c r="L386" s="1">
        <f t="shared" si="39"/>
        <v>83.311200000000014</v>
      </c>
      <c r="M386" s="1">
        <f t="shared" si="40"/>
        <v>64.529103228095906</v>
      </c>
    </row>
    <row r="387" spans="1:13" x14ac:dyDescent="0.25">
      <c r="A387" s="1">
        <v>493</v>
      </c>
      <c r="B387" s="1" t="s">
        <v>55</v>
      </c>
      <c r="C387" s="1" t="s">
        <v>56</v>
      </c>
      <c r="D387" s="1">
        <v>19920612</v>
      </c>
      <c r="E387" s="18">
        <v>11.89</v>
      </c>
      <c r="F387" s="15">
        <v>2.2519999999999998</v>
      </c>
      <c r="G387" s="16">
        <v>0.189</v>
      </c>
      <c r="H387" s="17">
        <f t="shared" si="36"/>
        <v>189</v>
      </c>
      <c r="I387" s="1">
        <f t="shared" si="41"/>
        <v>51.445879175308214</v>
      </c>
      <c r="J387" s="1">
        <f t="shared" si="37"/>
        <v>137.55412082469178</v>
      </c>
      <c r="K387" s="1">
        <f t="shared" si="38"/>
        <v>52.850145893277436</v>
      </c>
      <c r="L387" s="1">
        <f t="shared" si="39"/>
        <v>194.15894399999999</v>
      </c>
      <c r="M387" s="1">
        <f t="shared" si="40"/>
        <v>141.30879810672255</v>
      </c>
    </row>
    <row r="388" spans="1:13" x14ac:dyDescent="0.25">
      <c r="A388" s="1">
        <v>494</v>
      </c>
      <c r="B388" s="1" t="s">
        <v>55</v>
      </c>
      <c r="C388" s="1" t="s">
        <v>56</v>
      </c>
      <c r="D388" s="1">
        <v>19920806</v>
      </c>
      <c r="E388" s="18">
        <v>13.89</v>
      </c>
      <c r="F388" s="15">
        <v>3.5369999999999999</v>
      </c>
      <c r="G388" s="16">
        <v>0.255</v>
      </c>
      <c r="H388" s="17">
        <f t="shared" si="36"/>
        <v>255</v>
      </c>
      <c r="I388" s="1">
        <f t="shared" si="41"/>
        <v>58.082260011661845</v>
      </c>
      <c r="J388" s="1">
        <f t="shared" si="37"/>
        <v>196.91773998833816</v>
      </c>
      <c r="K388" s="1">
        <f t="shared" si="38"/>
        <v>69.704287910955344</v>
      </c>
      <c r="L388" s="1">
        <f t="shared" si="39"/>
        <v>306.02448000000004</v>
      </c>
      <c r="M388" s="1">
        <f t="shared" si="40"/>
        <v>236.3201920890447</v>
      </c>
    </row>
    <row r="389" spans="1:13" x14ac:dyDescent="0.25">
      <c r="A389" s="1">
        <v>495</v>
      </c>
      <c r="B389" s="1" t="s">
        <v>55</v>
      </c>
      <c r="C389" s="1" t="s">
        <v>56</v>
      </c>
      <c r="D389" s="1">
        <v>19921201</v>
      </c>
      <c r="E389" s="18">
        <v>12.31</v>
      </c>
      <c r="F389" s="15">
        <v>0.82299999999999995</v>
      </c>
      <c r="G389" s="16">
        <v>6.7000000000000004E-2</v>
      </c>
      <c r="H389" s="17">
        <f t="shared" si="36"/>
        <v>67</v>
      </c>
      <c r="I389" s="1">
        <f t="shared" si="41"/>
        <v>52.858648958943398</v>
      </c>
      <c r="J389" s="1">
        <f t="shared" si="37"/>
        <v>14.141351041056602</v>
      </c>
      <c r="K389" s="1">
        <f t="shared" si="38"/>
        <v>56.219613294348861</v>
      </c>
      <c r="L389" s="1">
        <f t="shared" si="39"/>
        <v>71.260128000000009</v>
      </c>
      <c r="M389" s="1">
        <f t="shared" si="40"/>
        <v>15.040514705651148</v>
      </c>
    </row>
    <row r="390" spans="1:13" x14ac:dyDescent="0.25">
      <c r="A390" s="1">
        <v>496</v>
      </c>
      <c r="B390" s="1" t="s">
        <v>55</v>
      </c>
      <c r="C390" s="1" t="s">
        <v>56</v>
      </c>
      <c r="D390" s="1">
        <v>19930430</v>
      </c>
      <c r="E390" s="18">
        <v>10.45</v>
      </c>
      <c r="F390" s="15">
        <v>2.6419999999999999</v>
      </c>
      <c r="G390" s="16">
        <v>0.253</v>
      </c>
      <c r="H390" s="17">
        <f t="shared" si="36"/>
        <v>253</v>
      </c>
      <c r="I390" s="1">
        <f t="shared" si="41"/>
        <v>46.515428618949805</v>
      </c>
      <c r="J390" s="1">
        <f t="shared" si="37"/>
        <v>206.48457138105019</v>
      </c>
      <c r="K390" s="1">
        <f t="shared" si="38"/>
        <v>41.997850191477397</v>
      </c>
      <c r="L390" s="1">
        <f t="shared" si="39"/>
        <v>228.42864</v>
      </c>
      <c r="M390" s="1">
        <f t="shared" si="40"/>
        <v>186.4307898085226</v>
      </c>
    </row>
    <row r="391" spans="1:13" x14ac:dyDescent="0.25">
      <c r="A391" s="1">
        <v>497</v>
      </c>
      <c r="B391" s="1" t="s">
        <v>55</v>
      </c>
      <c r="C391" s="1" t="s">
        <v>56</v>
      </c>
      <c r="D391" s="1">
        <v>19930820</v>
      </c>
      <c r="E391" s="18">
        <v>10.44</v>
      </c>
      <c r="F391" s="15">
        <v>4.8280000000000003</v>
      </c>
      <c r="G391" s="16">
        <v>0.46300000000000002</v>
      </c>
      <c r="H391" s="17">
        <f t="shared" si="36"/>
        <v>463</v>
      </c>
      <c r="I391" s="1">
        <f t="shared" si="41"/>
        <v>46.480687512584829</v>
      </c>
      <c r="J391" s="1">
        <f t="shared" si="37"/>
        <v>416.51931248741516</v>
      </c>
      <c r="K391" s="1">
        <f t="shared" si="38"/>
        <v>41.926323827351723</v>
      </c>
      <c r="L391" s="1">
        <f t="shared" si="39"/>
        <v>417.63340799999997</v>
      </c>
      <c r="M391" s="1">
        <f t="shared" si="40"/>
        <v>375.70708417264825</v>
      </c>
    </row>
    <row r="392" spans="1:13" x14ac:dyDescent="0.25">
      <c r="A392" s="1">
        <v>498</v>
      </c>
      <c r="B392" s="1" t="s">
        <v>55</v>
      </c>
      <c r="C392" s="1" t="s">
        <v>56</v>
      </c>
      <c r="D392" s="1">
        <v>19931031</v>
      </c>
      <c r="E392" s="18">
        <v>25.55</v>
      </c>
      <c r="F392" s="15">
        <v>13.529</v>
      </c>
      <c r="G392" s="16">
        <v>0.50900000000000001</v>
      </c>
      <c r="H392" s="17">
        <f t="shared" si="36"/>
        <v>509</v>
      </c>
      <c r="I392" s="1">
        <f t="shared" si="41"/>
        <v>93.455859487243842</v>
      </c>
      <c r="J392" s="1">
        <f t="shared" si="37"/>
        <v>415.54414051275614</v>
      </c>
      <c r="K392" s="1">
        <f t="shared" si="38"/>
        <v>206.30567893528055</v>
      </c>
      <c r="L392" s="1">
        <f t="shared" si="39"/>
        <v>1123.6276800000001</v>
      </c>
      <c r="M392" s="1">
        <f t="shared" si="40"/>
        <v>917.32200106471953</v>
      </c>
    </row>
    <row r="393" spans="1:13" x14ac:dyDescent="0.25">
      <c r="A393" s="1">
        <v>499</v>
      </c>
      <c r="B393" s="1" t="s">
        <v>55</v>
      </c>
      <c r="C393" s="1" t="s">
        <v>56</v>
      </c>
      <c r="D393" s="1">
        <v>19940501</v>
      </c>
      <c r="E393" s="18">
        <v>13</v>
      </c>
      <c r="F393" s="15">
        <v>0.73099999999999998</v>
      </c>
      <c r="G393" s="16">
        <v>5.6000000000000001E-2</v>
      </c>
      <c r="H393" s="17">
        <f t="shared" si="36"/>
        <v>56</v>
      </c>
      <c r="I393" s="1">
        <f t="shared" si="41"/>
        <v>55.156927535866096</v>
      </c>
      <c r="J393" s="1">
        <f t="shared" si="37"/>
        <v>0.84307246413390402</v>
      </c>
      <c r="K393" s="1">
        <f t="shared" si="38"/>
        <v>61.9522610082848</v>
      </c>
      <c r="L393" s="1">
        <f t="shared" si="39"/>
        <v>62.8992</v>
      </c>
      <c r="M393" s="1">
        <f t="shared" si="40"/>
        <v>0.94693899171520002</v>
      </c>
    </row>
    <row r="394" spans="1:13" x14ac:dyDescent="0.25">
      <c r="A394" s="1">
        <v>500</v>
      </c>
      <c r="B394" s="1" t="s">
        <v>55</v>
      </c>
      <c r="C394" s="1" t="s">
        <v>56</v>
      </c>
      <c r="D394" s="1">
        <v>19940716</v>
      </c>
      <c r="E394" s="18">
        <v>9.86</v>
      </c>
      <c r="F394" s="15">
        <v>4.7880000000000003</v>
      </c>
      <c r="G394" s="16">
        <v>0.48599999999999999</v>
      </c>
      <c r="H394" s="17">
        <f t="shared" si="36"/>
        <v>486</v>
      </c>
      <c r="I394" s="1">
        <f t="shared" si="41"/>
        <v>44.452912276820761</v>
      </c>
      <c r="J394" s="1">
        <f t="shared" si="37"/>
        <v>441.54708772317923</v>
      </c>
      <c r="K394" s="1">
        <f t="shared" si="38"/>
        <v>37.869613780272715</v>
      </c>
      <c r="L394" s="1">
        <f t="shared" si="39"/>
        <v>414.02534399999996</v>
      </c>
      <c r="M394" s="1">
        <f t="shared" si="40"/>
        <v>376.15573021972727</v>
      </c>
    </row>
    <row r="395" spans="1:13" x14ac:dyDescent="0.25">
      <c r="A395" s="1">
        <v>501</v>
      </c>
      <c r="B395" s="1" t="s">
        <v>55</v>
      </c>
      <c r="C395" s="1" t="s">
        <v>56</v>
      </c>
      <c r="D395" s="1">
        <v>19941121</v>
      </c>
      <c r="E395" s="18">
        <v>14.79</v>
      </c>
      <c r="F395" s="15">
        <v>8.8610000000000007</v>
      </c>
      <c r="G395" s="16">
        <v>0.59899999999999998</v>
      </c>
      <c r="H395" s="17">
        <f t="shared" si="36"/>
        <v>599</v>
      </c>
      <c r="I395" s="1">
        <f t="shared" si="41"/>
        <v>60.998876637193455</v>
      </c>
      <c r="J395" s="1">
        <f t="shared" si="37"/>
        <v>538.00112336280654</v>
      </c>
      <c r="K395" s="1">
        <f t="shared" si="38"/>
        <v>77.94778050409748</v>
      </c>
      <c r="L395" s="1">
        <f t="shared" si="39"/>
        <v>765.435744</v>
      </c>
      <c r="M395" s="1">
        <f t="shared" si="40"/>
        <v>687.48796349590248</v>
      </c>
    </row>
    <row r="396" spans="1:13" x14ac:dyDescent="0.25">
      <c r="A396" s="1">
        <v>502</v>
      </c>
      <c r="B396" s="1" t="s">
        <v>55</v>
      </c>
      <c r="C396" s="1" t="s">
        <v>56</v>
      </c>
      <c r="D396" s="1">
        <v>19950604</v>
      </c>
      <c r="E396" s="18">
        <v>12.09</v>
      </c>
      <c r="F396" s="15">
        <v>0.80900000000000005</v>
      </c>
      <c r="G396" s="16">
        <v>6.7000000000000004E-2</v>
      </c>
      <c r="H396" s="17">
        <f t="shared" si="36"/>
        <v>67</v>
      </c>
      <c r="I396" s="1">
        <f t="shared" si="41"/>
        <v>52.119970264696633</v>
      </c>
      <c r="J396" s="1">
        <f t="shared" si="37"/>
        <v>14.880029735303367</v>
      </c>
      <c r="K396" s="1">
        <f t="shared" si="38"/>
        <v>54.443270059215756</v>
      </c>
      <c r="L396" s="1">
        <f t="shared" si="39"/>
        <v>69.986592000000002</v>
      </c>
      <c r="M396" s="1">
        <f t="shared" si="40"/>
        <v>15.543321940784246</v>
      </c>
    </row>
    <row r="397" spans="1:13" x14ac:dyDescent="0.25">
      <c r="A397" s="1">
        <v>503</v>
      </c>
      <c r="B397" s="1" t="s">
        <v>55</v>
      </c>
      <c r="C397" s="1" t="s">
        <v>56</v>
      </c>
      <c r="D397" s="1">
        <v>19951207</v>
      </c>
      <c r="E397" s="18">
        <v>16.84</v>
      </c>
      <c r="F397" s="15">
        <v>6.6</v>
      </c>
      <c r="G397" s="16">
        <v>0.39200000000000002</v>
      </c>
      <c r="H397" s="17">
        <f t="shared" si="36"/>
        <v>392</v>
      </c>
      <c r="I397" s="1">
        <f t="shared" si="41"/>
        <v>67.501906474359217</v>
      </c>
      <c r="J397" s="1">
        <f t="shared" si="37"/>
        <v>324.4980935256408</v>
      </c>
      <c r="K397" s="1">
        <f t="shared" si="38"/>
        <v>98.213653874437284</v>
      </c>
      <c r="L397" s="1">
        <f t="shared" si="39"/>
        <v>570.35059200000001</v>
      </c>
      <c r="M397" s="1">
        <f t="shared" si="40"/>
        <v>472.13693812556272</v>
      </c>
    </row>
    <row r="398" spans="1:13" x14ac:dyDescent="0.25">
      <c r="A398" s="1">
        <v>504</v>
      </c>
      <c r="B398" s="1" t="s">
        <v>55</v>
      </c>
      <c r="C398" s="1" t="s">
        <v>56</v>
      </c>
      <c r="D398" s="1">
        <v>19960315</v>
      </c>
      <c r="E398" s="18">
        <v>13.33</v>
      </c>
      <c r="F398" s="15">
        <v>2.4169999999999998</v>
      </c>
      <c r="G398" s="16">
        <v>0.18099999999999999</v>
      </c>
      <c r="H398" s="17">
        <f t="shared" si="36"/>
        <v>181</v>
      </c>
      <c r="I398" s="1">
        <f t="shared" si="41"/>
        <v>56.246580233527148</v>
      </c>
      <c r="J398" s="1">
        <f t="shared" si="37"/>
        <v>124.75341976647286</v>
      </c>
      <c r="K398" s="1">
        <f t="shared" si="38"/>
        <v>64.779861413916024</v>
      </c>
      <c r="L398" s="1">
        <f t="shared" si="39"/>
        <v>208.45987200000002</v>
      </c>
      <c r="M398" s="1">
        <f t="shared" si="40"/>
        <v>143.68001058608399</v>
      </c>
    </row>
    <row r="399" spans="1:13" x14ac:dyDescent="0.25">
      <c r="A399" s="1">
        <v>505</v>
      </c>
      <c r="B399" s="1" t="s">
        <v>55</v>
      </c>
      <c r="C399" s="1" t="s">
        <v>56</v>
      </c>
      <c r="D399" s="1">
        <v>19961121</v>
      </c>
      <c r="E399" s="18">
        <v>29.34</v>
      </c>
      <c r="F399" s="15">
        <v>16.053999999999998</v>
      </c>
      <c r="G399" s="16">
        <v>0.54700000000000004</v>
      </c>
      <c r="H399" s="17">
        <f t="shared" ref="H399:H430" si="42">G399*1000</f>
        <v>547</v>
      </c>
      <c r="I399" s="1">
        <f t="shared" si="41"/>
        <v>104.10810550733025</v>
      </c>
      <c r="J399" s="1">
        <f t="shared" ref="J399:J436" si="43">+ABS(H399-I399)</f>
        <v>442.89189449266973</v>
      </c>
      <c r="K399" s="1">
        <f t="shared" ref="K399:K436" si="44">0.0864*I399*E399</f>
        <v>263.91154886655005</v>
      </c>
      <c r="L399" s="1">
        <f t="shared" ref="L399:L436" si="45">0.0864*H399*E399</f>
        <v>1386.6318720000002</v>
      </c>
      <c r="M399" s="1">
        <f t="shared" ref="M399:M436" si="46">ABS(L399-K399)</f>
        <v>1122.7203231334502</v>
      </c>
    </row>
    <row r="400" spans="1:13" x14ac:dyDescent="0.25">
      <c r="A400" s="1">
        <v>506</v>
      </c>
      <c r="B400" s="1" t="s">
        <v>55</v>
      </c>
      <c r="C400" s="1" t="s">
        <v>56</v>
      </c>
      <c r="D400" s="1">
        <v>19971114</v>
      </c>
      <c r="E400" s="18">
        <v>12.8</v>
      </c>
      <c r="F400" s="15">
        <v>1.462</v>
      </c>
      <c r="G400" s="16">
        <v>0.114</v>
      </c>
      <c r="H400" s="17">
        <f t="shared" si="42"/>
        <v>114</v>
      </c>
      <c r="I400" s="1">
        <f t="shared" ref="I400:I436" si="47">$O$2*E400^$O$3</f>
        <v>54.493579274724603</v>
      </c>
      <c r="J400" s="1">
        <f t="shared" si="43"/>
        <v>59.506420725275397</v>
      </c>
      <c r="K400" s="1">
        <f t="shared" si="44"/>
        <v>60.265539191503436</v>
      </c>
      <c r="L400" s="1">
        <f t="shared" si="45"/>
        <v>126.07488000000001</v>
      </c>
      <c r="M400" s="1">
        <f t="shared" si="46"/>
        <v>65.809340808496572</v>
      </c>
    </row>
    <row r="401" spans="1:13" x14ac:dyDescent="0.25">
      <c r="A401" s="1">
        <v>507</v>
      </c>
      <c r="B401" s="1" t="s">
        <v>55</v>
      </c>
      <c r="C401" s="1" t="s">
        <v>56</v>
      </c>
      <c r="D401" s="1">
        <v>19980329</v>
      </c>
      <c r="E401" s="18">
        <v>6.77</v>
      </c>
      <c r="F401" s="15">
        <v>0.64600000000000002</v>
      </c>
      <c r="G401" s="16">
        <v>9.5000000000000001E-2</v>
      </c>
      <c r="H401" s="17">
        <f t="shared" si="42"/>
        <v>95</v>
      </c>
      <c r="I401" s="1">
        <f t="shared" si="47"/>
        <v>33.14897248093493</v>
      </c>
      <c r="J401" s="1">
        <f t="shared" si="43"/>
        <v>61.85102751906507</v>
      </c>
      <c r="K401" s="1">
        <f t="shared" si="44"/>
        <v>19.389762175328308</v>
      </c>
      <c r="L401" s="1">
        <f t="shared" si="45"/>
        <v>55.568159999999999</v>
      </c>
      <c r="M401" s="1">
        <f t="shared" si="46"/>
        <v>36.178397824671691</v>
      </c>
    </row>
    <row r="402" spans="1:13" x14ac:dyDescent="0.25">
      <c r="A402" s="1">
        <v>508</v>
      </c>
      <c r="B402" s="1" t="s">
        <v>55</v>
      </c>
      <c r="C402" s="1" t="s">
        <v>56</v>
      </c>
      <c r="D402" s="1">
        <v>19980617</v>
      </c>
      <c r="E402" s="18">
        <v>10.019</v>
      </c>
      <c r="F402" s="15">
        <v>0.39400000000000002</v>
      </c>
      <c r="G402" s="16">
        <v>3.9E-2</v>
      </c>
      <c r="H402" s="17">
        <f t="shared" si="42"/>
        <v>39</v>
      </c>
      <c r="I402" s="1">
        <f t="shared" si="47"/>
        <v>45.011347812809753</v>
      </c>
      <c r="J402" s="1">
        <f t="shared" si="43"/>
        <v>6.0113478128097526</v>
      </c>
      <c r="K402" s="1">
        <f t="shared" si="44"/>
        <v>38.963695138837139</v>
      </c>
      <c r="L402" s="1">
        <f t="shared" si="45"/>
        <v>33.760022400000004</v>
      </c>
      <c r="M402" s="1">
        <f t="shared" si="46"/>
        <v>5.2036727388371347</v>
      </c>
    </row>
    <row r="403" spans="1:13" x14ac:dyDescent="0.25">
      <c r="A403" s="1">
        <v>509</v>
      </c>
      <c r="B403" s="1" t="s">
        <v>55</v>
      </c>
      <c r="C403" s="1" t="s">
        <v>56</v>
      </c>
      <c r="D403" s="1">
        <v>19990313</v>
      </c>
      <c r="E403" s="18">
        <v>13.725</v>
      </c>
      <c r="F403" s="15">
        <v>5.008</v>
      </c>
      <c r="G403" s="16">
        <v>0.36499999999999999</v>
      </c>
      <c r="H403" s="17">
        <f t="shared" si="42"/>
        <v>365</v>
      </c>
      <c r="I403" s="1">
        <f t="shared" si="47"/>
        <v>57.543107905971013</v>
      </c>
      <c r="J403" s="1">
        <f t="shared" si="43"/>
        <v>307.456892094029</v>
      </c>
      <c r="K403" s="1">
        <f t="shared" si="44"/>
        <v>68.236919079216662</v>
      </c>
      <c r="L403" s="1">
        <f t="shared" si="45"/>
        <v>432.83159999999998</v>
      </c>
      <c r="M403" s="1">
        <f t="shared" si="46"/>
        <v>364.59468092078333</v>
      </c>
    </row>
    <row r="404" spans="1:13" x14ac:dyDescent="0.25">
      <c r="A404" s="1">
        <v>510</v>
      </c>
      <c r="B404" s="1" t="s">
        <v>55</v>
      </c>
      <c r="C404" s="1" t="s">
        <v>56</v>
      </c>
      <c r="D404" s="1">
        <v>19990623</v>
      </c>
      <c r="E404" s="18">
        <v>25.655999999999999</v>
      </c>
      <c r="F404" s="15">
        <v>6.1079999999999997</v>
      </c>
      <c r="G404" s="16">
        <v>0.23799999999999999</v>
      </c>
      <c r="H404" s="17">
        <f t="shared" si="42"/>
        <v>238</v>
      </c>
      <c r="I404" s="1">
        <f t="shared" si="47"/>
        <v>93.758300867305124</v>
      </c>
      <c r="J404" s="1">
        <f t="shared" si="43"/>
        <v>144.24169913269486</v>
      </c>
      <c r="K404" s="1">
        <f t="shared" si="44"/>
        <v>207.83200035325652</v>
      </c>
      <c r="L404" s="1">
        <f t="shared" si="45"/>
        <v>527.56945919999998</v>
      </c>
      <c r="M404" s="1">
        <f t="shared" si="46"/>
        <v>319.73745884674349</v>
      </c>
    </row>
    <row r="405" spans="1:13" x14ac:dyDescent="0.25">
      <c r="A405" s="1">
        <v>511</v>
      </c>
      <c r="B405" s="1" t="s">
        <v>55</v>
      </c>
      <c r="C405" s="1" t="s">
        <v>56</v>
      </c>
      <c r="D405" s="1">
        <v>20001205</v>
      </c>
      <c r="E405" s="18">
        <v>18.484000000000002</v>
      </c>
      <c r="F405" s="15">
        <v>2.427</v>
      </c>
      <c r="G405" s="16">
        <v>0.13100000000000001</v>
      </c>
      <c r="H405" s="17">
        <f t="shared" si="42"/>
        <v>131</v>
      </c>
      <c r="I405" s="1">
        <f t="shared" si="47"/>
        <v>72.591578654567897</v>
      </c>
      <c r="J405" s="1">
        <f t="shared" si="43"/>
        <v>58.408421345432103</v>
      </c>
      <c r="K405" s="1">
        <f t="shared" si="44"/>
        <v>115.93002872312927</v>
      </c>
      <c r="L405" s="1">
        <f t="shared" si="45"/>
        <v>209.20930560000002</v>
      </c>
      <c r="M405" s="1">
        <f t="shared" si="46"/>
        <v>93.279276876870753</v>
      </c>
    </row>
    <row r="406" spans="1:13" x14ac:dyDescent="0.25">
      <c r="A406" s="1">
        <v>512</v>
      </c>
      <c r="B406" s="1" t="s">
        <v>55</v>
      </c>
      <c r="C406" s="1" t="s">
        <v>56</v>
      </c>
      <c r="D406" s="1">
        <v>20031121</v>
      </c>
      <c r="E406" s="18">
        <v>25.367999999999999</v>
      </c>
      <c r="F406" s="15">
        <v>4.0410000000000004</v>
      </c>
      <c r="G406" s="16">
        <v>0.159</v>
      </c>
      <c r="H406" s="17">
        <f t="shared" si="42"/>
        <v>159</v>
      </c>
      <c r="I406" s="1">
        <f t="shared" si="47"/>
        <v>92.935929565083157</v>
      </c>
      <c r="J406" s="1">
        <f t="shared" si="43"/>
        <v>66.064070434916843</v>
      </c>
      <c r="K406" s="1">
        <f t="shared" si="44"/>
        <v>203.69652432828732</v>
      </c>
      <c r="L406" s="1">
        <f t="shared" si="45"/>
        <v>348.49543679999999</v>
      </c>
      <c r="M406" s="1">
        <f t="shared" si="46"/>
        <v>144.79891247171267</v>
      </c>
    </row>
    <row r="407" spans="1:13" x14ac:dyDescent="0.25">
      <c r="A407" s="1">
        <v>513</v>
      </c>
      <c r="B407" s="1" t="s">
        <v>55</v>
      </c>
      <c r="C407" s="1" t="s">
        <v>56</v>
      </c>
      <c r="D407" s="1">
        <v>20040313</v>
      </c>
      <c r="E407" s="18">
        <v>10.581</v>
      </c>
      <c r="F407" s="15">
        <v>0.53</v>
      </c>
      <c r="G407" s="16">
        <v>0.05</v>
      </c>
      <c r="H407" s="17">
        <f t="shared" si="42"/>
        <v>50</v>
      </c>
      <c r="I407" s="1">
        <f t="shared" si="47"/>
        <v>46.96986608599039</v>
      </c>
      <c r="J407" s="1">
        <f t="shared" si="43"/>
        <v>3.0301339140096104</v>
      </c>
      <c r="K407" s="1">
        <f t="shared" si="44"/>
        <v>42.939776424026675</v>
      </c>
      <c r="L407" s="1">
        <f t="shared" si="45"/>
        <v>45.709920000000004</v>
      </c>
      <c r="M407" s="1">
        <f t="shared" si="46"/>
        <v>2.7701435759733286</v>
      </c>
    </row>
    <row r="408" spans="1:13" x14ac:dyDescent="0.25">
      <c r="A408" s="1">
        <v>514</v>
      </c>
      <c r="B408" s="1" t="s">
        <v>55</v>
      </c>
      <c r="C408" s="1" t="s">
        <v>56</v>
      </c>
      <c r="D408" s="1">
        <v>20040813</v>
      </c>
      <c r="E408" s="18">
        <v>11.423</v>
      </c>
      <c r="F408" s="15">
        <v>0.58099999999999996</v>
      </c>
      <c r="G408" s="16">
        <v>5.0999999999999997E-2</v>
      </c>
      <c r="H408" s="17">
        <f t="shared" si="42"/>
        <v>51</v>
      </c>
      <c r="I408" s="1">
        <f t="shared" si="47"/>
        <v>49.862072293635926</v>
      </c>
      <c r="J408" s="1">
        <f t="shared" si="43"/>
        <v>1.1379277063640743</v>
      </c>
      <c r="K408" s="1">
        <f t="shared" si="44"/>
        <v>49.211232636401554</v>
      </c>
      <c r="L408" s="1">
        <f t="shared" si="45"/>
        <v>50.334307200000005</v>
      </c>
      <c r="M408" s="1">
        <f t="shared" si="46"/>
        <v>1.1230745635984505</v>
      </c>
    </row>
    <row r="409" spans="1:13" x14ac:dyDescent="0.25">
      <c r="A409" s="1">
        <v>515</v>
      </c>
      <c r="B409" s="1" t="s">
        <v>55</v>
      </c>
      <c r="C409" s="1" t="s">
        <v>56</v>
      </c>
      <c r="D409" s="1">
        <v>20050531</v>
      </c>
      <c r="E409" s="18">
        <v>22.433</v>
      </c>
      <c r="F409" s="15">
        <v>4.8780000000000001</v>
      </c>
      <c r="G409" s="16">
        <v>0.217</v>
      </c>
      <c r="H409" s="17">
        <f t="shared" si="42"/>
        <v>217</v>
      </c>
      <c r="I409" s="1">
        <f t="shared" si="47"/>
        <v>84.432795174377247</v>
      </c>
      <c r="J409" s="1">
        <f t="shared" si="43"/>
        <v>132.56720482562275</v>
      </c>
      <c r="K409" s="1">
        <f t="shared" si="44"/>
        <v>163.64858925428393</v>
      </c>
      <c r="L409" s="1">
        <f t="shared" si="45"/>
        <v>420.59183039999999</v>
      </c>
      <c r="M409" s="1">
        <f t="shared" si="46"/>
        <v>256.94324114571606</v>
      </c>
    </row>
    <row r="410" spans="1:13" x14ac:dyDescent="0.25">
      <c r="A410" s="1">
        <v>516</v>
      </c>
      <c r="B410" s="1" t="s">
        <v>55</v>
      </c>
      <c r="C410" s="1" t="s">
        <v>56</v>
      </c>
      <c r="D410" s="1">
        <v>20051030</v>
      </c>
      <c r="E410" s="18">
        <v>18.390999999999998</v>
      </c>
      <c r="F410" s="15">
        <v>0.627</v>
      </c>
      <c r="G410" s="16">
        <v>3.4000000000000002E-2</v>
      </c>
      <c r="H410" s="17">
        <f t="shared" si="42"/>
        <v>34</v>
      </c>
      <c r="I410" s="1">
        <f t="shared" si="47"/>
        <v>72.306390922090586</v>
      </c>
      <c r="J410" s="1">
        <f t="shared" si="43"/>
        <v>38.306390922090586</v>
      </c>
      <c r="K410" s="1">
        <f t="shared" si="44"/>
        <v>114.89358258272171</v>
      </c>
      <c r="L410" s="1">
        <f t="shared" si="45"/>
        <v>54.025401600000002</v>
      </c>
      <c r="M410" s="1">
        <f t="shared" si="46"/>
        <v>60.868180982721704</v>
      </c>
    </row>
    <row r="411" spans="1:13" x14ac:dyDescent="0.25">
      <c r="A411" s="1">
        <v>517</v>
      </c>
      <c r="B411" s="1" t="s">
        <v>55</v>
      </c>
      <c r="C411" s="1" t="s">
        <v>56</v>
      </c>
      <c r="D411" s="1">
        <v>20061113</v>
      </c>
      <c r="E411" s="18">
        <v>17.888000000000002</v>
      </c>
      <c r="F411" s="15">
        <v>9.141</v>
      </c>
      <c r="G411" s="16">
        <v>0.51100000000000001</v>
      </c>
      <c r="H411" s="17">
        <f t="shared" si="42"/>
        <v>511</v>
      </c>
      <c r="I411" s="1">
        <f t="shared" si="47"/>
        <v>70.758381755102377</v>
      </c>
      <c r="J411" s="1">
        <f t="shared" si="43"/>
        <v>440.24161824489761</v>
      </c>
      <c r="K411" s="1">
        <f t="shared" si="44"/>
        <v>109.35872059696746</v>
      </c>
      <c r="L411" s="1">
        <f t="shared" si="45"/>
        <v>789.76235520000012</v>
      </c>
      <c r="M411" s="1">
        <f t="shared" si="46"/>
        <v>680.40363460303263</v>
      </c>
    </row>
    <row r="412" spans="1:13" x14ac:dyDescent="0.25">
      <c r="A412" s="1">
        <v>518</v>
      </c>
      <c r="B412" s="1" t="s">
        <v>55</v>
      </c>
      <c r="C412" s="1" t="s">
        <v>56</v>
      </c>
      <c r="D412" s="1">
        <v>20070805</v>
      </c>
      <c r="E412" s="18">
        <v>38.06</v>
      </c>
      <c r="F412" s="15">
        <v>23.364000000000001</v>
      </c>
      <c r="G412" s="16">
        <v>0.61399999999999999</v>
      </c>
      <c r="H412" s="17">
        <f t="shared" si="42"/>
        <v>614</v>
      </c>
      <c r="I412" s="1">
        <f t="shared" si="47"/>
        <v>127.5488399481773</v>
      </c>
      <c r="J412" s="1">
        <f t="shared" si="43"/>
        <v>486.45116005182268</v>
      </c>
      <c r="K412" s="1">
        <f t="shared" si="44"/>
        <v>419.42956450414709</v>
      </c>
      <c r="L412" s="1">
        <f t="shared" si="45"/>
        <v>2019.0677760000003</v>
      </c>
      <c r="M412" s="1">
        <f t="shared" si="46"/>
        <v>1599.6382114958533</v>
      </c>
    </row>
    <row r="413" spans="1:13" x14ac:dyDescent="0.25">
      <c r="A413" s="1">
        <v>519</v>
      </c>
      <c r="B413" s="1" t="s">
        <v>55</v>
      </c>
      <c r="C413" s="1" t="s">
        <v>56</v>
      </c>
      <c r="D413" s="1">
        <v>20071029</v>
      </c>
      <c r="E413" s="18">
        <v>63.732999999999997</v>
      </c>
      <c r="F413" s="15">
        <v>23.838000000000001</v>
      </c>
      <c r="G413" s="16">
        <v>0.374</v>
      </c>
      <c r="H413" s="17">
        <f t="shared" si="42"/>
        <v>374</v>
      </c>
      <c r="I413" s="1">
        <f t="shared" si="47"/>
        <v>190.72368184568907</v>
      </c>
      <c r="J413" s="1">
        <f t="shared" si="43"/>
        <v>183.27631815431093</v>
      </c>
      <c r="K413" s="1">
        <f t="shared" si="44"/>
        <v>1050.2259046621605</v>
      </c>
      <c r="L413" s="1">
        <f t="shared" si="45"/>
        <v>2059.4426687999999</v>
      </c>
      <c r="M413" s="1">
        <f t="shared" si="46"/>
        <v>1009.2167641378394</v>
      </c>
    </row>
    <row r="414" spans="1:13" x14ac:dyDescent="0.25">
      <c r="A414" s="1">
        <v>520</v>
      </c>
      <c r="B414" s="1" t="s">
        <v>55</v>
      </c>
      <c r="C414" s="1" t="s">
        <v>56</v>
      </c>
      <c r="D414" s="1">
        <v>20080307</v>
      </c>
      <c r="E414" s="18">
        <v>17.475999999999999</v>
      </c>
      <c r="F414" s="15">
        <v>1.2150000000000001</v>
      </c>
      <c r="G414" s="16">
        <v>7.0000000000000007E-2</v>
      </c>
      <c r="H414" s="17">
        <f t="shared" si="42"/>
        <v>70</v>
      </c>
      <c r="I414" s="1">
        <f t="shared" si="47"/>
        <v>69.483300416371407</v>
      </c>
      <c r="J414" s="1">
        <f t="shared" si="43"/>
        <v>0.51669958362859347</v>
      </c>
      <c r="K414" s="1">
        <f t="shared" si="44"/>
        <v>104.91466965781018</v>
      </c>
      <c r="L414" s="1">
        <f t="shared" si="45"/>
        <v>105.69484799999999</v>
      </c>
      <c r="M414" s="1">
        <f t="shared" si="46"/>
        <v>0.78017834218981363</v>
      </c>
    </row>
    <row r="415" spans="1:13" x14ac:dyDescent="0.25">
      <c r="A415" s="1">
        <v>521</v>
      </c>
      <c r="B415" s="1" t="s">
        <v>55</v>
      </c>
      <c r="C415" s="1" t="s">
        <v>56</v>
      </c>
      <c r="D415" s="1">
        <v>20080421</v>
      </c>
      <c r="E415" s="18">
        <v>9.1780000000000008</v>
      </c>
      <c r="F415" s="15">
        <v>0.436</v>
      </c>
      <c r="G415" s="16">
        <v>4.8000000000000001E-2</v>
      </c>
      <c r="H415" s="17">
        <f t="shared" si="42"/>
        <v>48</v>
      </c>
      <c r="I415" s="1">
        <f t="shared" si="47"/>
        <v>42.03463250908095</v>
      </c>
      <c r="J415" s="1">
        <f t="shared" si="43"/>
        <v>5.9653674909190499</v>
      </c>
      <c r="K415" s="1">
        <f t="shared" si="44"/>
        <v>33.332589259345006</v>
      </c>
      <c r="L415" s="1">
        <f t="shared" si="45"/>
        <v>38.0630016</v>
      </c>
      <c r="M415" s="1">
        <f t="shared" si="46"/>
        <v>4.7304123406549934</v>
      </c>
    </row>
    <row r="416" spans="1:13" x14ac:dyDescent="0.25">
      <c r="A416" s="1">
        <v>522</v>
      </c>
      <c r="B416" s="1" t="s">
        <v>55</v>
      </c>
      <c r="C416" s="1" t="s">
        <v>56</v>
      </c>
      <c r="D416" s="1">
        <v>20080809</v>
      </c>
      <c r="E416" s="18">
        <v>21.27</v>
      </c>
      <c r="F416" s="15">
        <v>3.3170000000000002</v>
      </c>
      <c r="G416" s="16">
        <v>0.156</v>
      </c>
      <c r="H416" s="17">
        <f t="shared" si="42"/>
        <v>156</v>
      </c>
      <c r="I416" s="1">
        <f t="shared" si="47"/>
        <v>80.996904808596355</v>
      </c>
      <c r="J416" s="1">
        <f t="shared" si="43"/>
        <v>75.003095191403645</v>
      </c>
      <c r="K416" s="1">
        <f t="shared" si="44"/>
        <v>148.85027988009216</v>
      </c>
      <c r="L416" s="1">
        <f t="shared" si="45"/>
        <v>286.68556799999999</v>
      </c>
      <c r="M416" s="1">
        <f t="shared" si="46"/>
        <v>137.83528811990783</v>
      </c>
    </row>
    <row r="417" spans="1:13" x14ac:dyDescent="0.25">
      <c r="A417" s="1">
        <v>523</v>
      </c>
      <c r="B417" s="1" t="s">
        <v>55</v>
      </c>
      <c r="C417" s="1" t="s">
        <v>56</v>
      </c>
      <c r="D417" s="1">
        <v>20081103</v>
      </c>
      <c r="E417" s="18">
        <v>26.06</v>
      </c>
      <c r="F417" s="15">
        <v>4.5720000000000001</v>
      </c>
      <c r="G417" s="16">
        <v>0.17499999999999999</v>
      </c>
      <c r="H417" s="17">
        <f t="shared" si="42"/>
        <v>175</v>
      </c>
      <c r="I417" s="1">
        <f t="shared" si="47"/>
        <v>94.908498941441366</v>
      </c>
      <c r="J417" s="1">
        <f t="shared" si="43"/>
        <v>80.091501058558634</v>
      </c>
      <c r="K417" s="1">
        <f t="shared" si="44"/>
        <v>213.6944576805663</v>
      </c>
      <c r="L417" s="1">
        <f t="shared" si="45"/>
        <v>394.02719999999999</v>
      </c>
      <c r="M417" s="1">
        <f t="shared" si="46"/>
        <v>180.33274231943369</v>
      </c>
    </row>
    <row r="418" spans="1:13" x14ac:dyDescent="0.25">
      <c r="A418" s="1">
        <v>524</v>
      </c>
      <c r="B418" s="1" t="s">
        <v>55</v>
      </c>
      <c r="C418" s="1" t="s">
        <v>56</v>
      </c>
      <c r="D418" s="1">
        <v>20090225</v>
      </c>
      <c r="E418" s="18">
        <v>16.34</v>
      </c>
      <c r="F418" s="15">
        <v>2.5070000000000001</v>
      </c>
      <c r="G418" s="16">
        <v>0.153</v>
      </c>
      <c r="H418" s="17">
        <f t="shared" si="42"/>
        <v>153</v>
      </c>
      <c r="I418" s="1">
        <f t="shared" si="47"/>
        <v>65.93265669846042</v>
      </c>
      <c r="J418" s="1">
        <f t="shared" si="43"/>
        <v>87.06734330153958</v>
      </c>
      <c r="K418" s="1">
        <f t="shared" si="44"/>
        <v>93.082142343125653</v>
      </c>
      <c r="L418" s="1">
        <f t="shared" si="45"/>
        <v>216.00172800000001</v>
      </c>
      <c r="M418" s="1">
        <f t="shared" si="46"/>
        <v>122.91958565687436</v>
      </c>
    </row>
    <row r="419" spans="1:13" x14ac:dyDescent="0.25">
      <c r="A419" s="1">
        <v>525</v>
      </c>
      <c r="B419" s="1" t="s">
        <v>55</v>
      </c>
      <c r="C419" s="1" t="s">
        <v>56</v>
      </c>
      <c r="D419" s="1">
        <v>20090506</v>
      </c>
      <c r="E419" s="18">
        <v>23.812000000000001</v>
      </c>
      <c r="F419" s="15">
        <v>6.5609999999999999</v>
      </c>
      <c r="G419" s="16">
        <v>0.27600000000000002</v>
      </c>
      <c r="H419" s="17">
        <f t="shared" si="42"/>
        <v>276</v>
      </c>
      <c r="I419" s="1">
        <f t="shared" si="47"/>
        <v>88.456586077318178</v>
      </c>
      <c r="J419" s="1">
        <f t="shared" si="43"/>
        <v>187.54341392268182</v>
      </c>
      <c r="K419" s="1">
        <f t="shared" si="44"/>
        <v>181.9867588709559</v>
      </c>
      <c r="L419" s="1">
        <f t="shared" si="45"/>
        <v>567.83047680000004</v>
      </c>
      <c r="M419" s="1">
        <f t="shared" si="46"/>
        <v>385.84371792904415</v>
      </c>
    </row>
    <row r="420" spans="1:13" x14ac:dyDescent="0.25">
      <c r="A420" s="1">
        <v>526</v>
      </c>
      <c r="B420" s="1" t="s">
        <v>55</v>
      </c>
      <c r="C420" s="1" t="s">
        <v>56</v>
      </c>
      <c r="D420" s="1">
        <v>20090729</v>
      </c>
      <c r="E420" s="18">
        <v>13.004</v>
      </c>
      <c r="F420" s="15">
        <v>4.7859999999999996</v>
      </c>
      <c r="G420" s="16">
        <v>0.36799999999999999</v>
      </c>
      <c r="H420" s="17">
        <f t="shared" si="42"/>
        <v>368</v>
      </c>
      <c r="I420" s="1">
        <f t="shared" si="47"/>
        <v>55.170171539616895</v>
      </c>
      <c r="J420" s="1">
        <f t="shared" si="43"/>
        <v>312.82982846038311</v>
      </c>
      <c r="K420" s="1">
        <f t="shared" si="44"/>
        <v>61.986203484581786</v>
      </c>
      <c r="L420" s="1">
        <f t="shared" si="45"/>
        <v>413.46478080000003</v>
      </c>
      <c r="M420" s="1">
        <f t="shared" si="46"/>
        <v>351.47857731541825</v>
      </c>
    </row>
    <row r="421" spans="1:13" x14ac:dyDescent="0.25">
      <c r="A421" s="1">
        <v>527</v>
      </c>
      <c r="B421" s="1" t="s">
        <v>55</v>
      </c>
      <c r="C421" s="1" t="s">
        <v>56</v>
      </c>
      <c r="D421" s="1">
        <v>20091123</v>
      </c>
      <c r="E421" s="18">
        <v>36.454999999999998</v>
      </c>
      <c r="F421" s="15">
        <v>15.867000000000001</v>
      </c>
      <c r="G421" s="16">
        <v>0.435</v>
      </c>
      <c r="H421" s="17">
        <f t="shared" si="42"/>
        <v>435</v>
      </c>
      <c r="I421" s="1">
        <f t="shared" si="47"/>
        <v>123.33147255401587</v>
      </c>
      <c r="J421" s="1">
        <f t="shared" si="43"/>
        <v>311.66852744598413</v>
      </c>
      <c r="K421" s="1">
        <f t="shared" si="44"/>
        <v>388.45861908105445</v>
      </c>
      <c r="L421" s="1">
        <f t="shared" si="45"/>
        <v>1370.12472</v>
      </c>
      <c r="M421" s="1">
        <f t="shared" si="46"/>
        <v>981.66610091894563</v>
      </c>
    </row>
    <row r="422" spans="1:13" x14ac:dyDescent="0.25">
      <c r="A422" s="1">
        <v>528</v>
      </c>
      <c r="B422" s="1" t="s">
        <v>55</v>
      </c>
      <c r="C422" s="1" t="s">
        <v>56</v>
      </c>
      <c r="D422" s="1">
        <v>20100427</v>
      </c>
      <c r="E422" s="18">
        <v>17.969000000000001</v>
      </c>
      <c r="F422" s="15">
        <v>2.4820000000000002</v>
      </c>
      <c r="G422" s="16">
        <v>0.13800000000000001</v>
      </c>
      <c r="H422" s="17">
        <f t="shared" si="42"/>
        <v>138</v>
      </c>
      <c r="I422" s="1">
        <f t="shared" si="47"/>
        <v>71.008302783897406</v>
      </c>
      <c r="J422" s="1">
        <f t="shared" si="43"/>
        <v>66.991697216102594</v>
      </c>
      <c r="K422" s="1">
        <f t="shared" si="44"/>
        <v>110.24192385134086</v>
      </c>
      <c r="L422" s="1">
        <f t="shared" si="45"/>
        <v>214.24798080000005</v>
      </c>
      <c r="M422" s="1">
        <f t="shared" si="46"/>
        <v>104.00605694865919</v>
      </c>
    </row>
    <row r="423" spans="1:13" x14ac:dyDescent="0.25">
      <c r="A423" s="1">
        <v>529</v>
      </c>
      <c r="B423" s="1" t="s">
        <v>55</v>
      </c>
      <c r="C423" s="1" t="s">
        <v>56</v>
      </c>
      <c r="D423" s="1">
        <v>20100729</v>
      </c>
      <c r="E423" s="18">
        <v>18.564</v>
      </c>
      <c r="F423" s="15">
        <v>2.2290000000000001</v>
      </c>
      <c r="G423" s="16">
        <v>0.12</v>
      </c>
      <c r="H423" s="17">
        <f t="shared" si="42"/>
        <v>120</v>
      </c>
      <c r="I423" s="1">
        <f t="shared" si="47"/>
        <v>72.836649391200652</v>
      </c>
      <c r="J423" s="1">
        <f t="shared" si="43"/>
        <v>47.163350608799348</v>
      </c>
      <c r="K423" s="1">
        <f t="shared" si="44"/>
        <v>116.82485792336873</v>
      </c>
      <c r="L423" s="1">
        <f t="shared" si="45"/>
        <v>192.471552</v>
      </c>
      <c r="M423" s="1">
        <f t="shared" si="46"/>
        <v>75.646694076631277</v>
      </c>
    </row>
    <row r="424" spans="1:13" x14ac:dyDescent="0.25">
      <c r="A424" s="1">
        <v>530</v>
      </c>
      <c r="B424" s="1" t="s">
        <v>55</v>
      </c>
      <c r="C424" s="1" t="s">
        <v>56</v>
      </c>
      <c r="D424" s="1">
        <v>20110409</v>
      </c>
      <c r="E424" s="18">
        <v>14.64</v>
      </c>
      <c r="F424" s="15">
        <v>1.296</v>
      </c>
      <c r="G424" s="16">
        <v>8.8999999999999996E-2</v>
      </c>
      <c r="H424" s="17">
        <f t="shared" si="42"/>
        <v>89</v>
      </c>
      <c r="I424" s="1">
        <f t="shared" si="47"/>
        <v>60.515542418608412</v>
      </c>
      <c r="J424" s="1">
        <f t="shared" si="43"/>
        <v>28.484457581391588</v>
      </c>
      <c r="K424" s="1">
        <f t="shared" si="44"/>
        <v>76.545867543128111</v>
      </c>
      <c r="L424" s="1">
        <f t="shared" si="45"/>
        <v>112.57574400000001</v>
      </c>
      <c r="M424" s="1">
        <f t="shared" si="46"/>
        <v>36.029876456871904</v>
      </c>
    </row>
    <row r="425" spans="1:13" x14ac:dyDescent="0.25">
      <c r="A425" s="1">
        <v>531</v>
      </c>
      <c r="B425" s="1" t="s">
        <v>55</v>
      </c>
      <c r="C425" s="1" t="s">
        <v>56</v>
      </c>
      <c r="D425" s="1">
        <v>20111120</v>
      </c>
      <c r="E425" s="18">
        <v>24.959</v>
      </c>
      <c r="F425" s="15">
        <v>3.5870000000000002</v>
      </c>
      <c r="G425" s="16">
        <v>0.14399999999999999</v>
      </c>
      <c r="H425" s="17">
        <f t="shared" si="42"/>
        <v>144</v>
      </c>
      <c r="I425" s="1">
        <f t="shared" si="47"/>
        <v>91.764513431285792</v>
      </c>
      <c r="J425" s="1">
        <f t="shared" si="43"/>
        <v>52.235486568714208</v>
      </c>
      <c r="K425" s="1">
        <f t="shared" si="44"/>
        <v>197.88628239919834</v>
      </c>
      <c r="L425" s="1">
        <f t="shared" si="45"/>
        <v>310.52989440000005</v>
      </c>
      <c r="M425" s="1">
        <f t="shared" si="46"/>
        <v>112.64361200080171</v>
      </c>
    </row>
    <row r="426" spans="1:13" x14ac:dyDescent="0.25">
      <c r="A426" s="1">
        <v>532</v>
      </c>
      <c r="B426" s="1" t="s">
        <v>55</v>
      </c>
      <c r="C426" s="1" t="s">
        <v>56</v>
      </c>
      <c r="D426" s="1">
        <v>20120511</v>
      </c>
      <c r="E426" s="18">
        <v>29.151</v>
      </c>
      <c r="F426" s="15">
        <v>2.9060000000000001</v>
      </c>
      <c r="G426" s="16">
        <v>0.1</v>
      </c>
      <c r="H426" s="17">
        <f t="shared" si="42"/>
        <v>100</v>
      </c>
      <c r="I426" s="1">
        <f t="shared" si="47"/>
        <v>103.584370777377</v>
      </c>
      <c r="J426" s="1">
        <f t="shared" si="43"/>
        <v>3.5843707773770035</v>
      </c>
      <c r="K426" s="1">
        <f t="shared" si="44"/>
        <v>260.89240255470582</v>
      </c>
      <c r="L426" s="1">
        <f t="shared" si="45"/>
        <v>251.86464000000001</v>
      </c>
      <c r="M426" s="1">
        <f t="shared" si="46"/>
        <v>9.0277625547058165</v>
      </c>
    </row>
    <row r="427" spans="1:13" x14ac:dyDescent="0.25">
      <c r="A427" s="1">
        <v>533</v>
      </c>
      <c r="B427" s="1" t="s">
        <v>55</v>
      </c>
      <c r="C427" s="1" t="s">
        <v>56</v>
      </c>
      <c r="D427" s="1">
        <v>20120907</v>
      </c>
      <c r="E427" s="18">
        <v>14.977</v>
      </c>
      <c r="F427" s="15">
        <v>1.129</v>
      </c>
      <c r="G427" s="16">
        <v>7.4999999999999997E-2</v>
      </c>
      <c r="H427" s="17">
        <f t="shared" si="42"/>
        <v>75</v>
      </c>
      <c r="I427" s="1">
        <f t="shared" si="47"/>
        <v>61.59992895001912</v>
      </c>
      <c r="J427" s="1">
        <f t="shared" si="43"/>
        <v>13.40007104998088</v>
      </c>
      <c r="K427" s="1">
        <f t="shared" si="44"/>
        <v>79.711096540415298</v>
      </c>
      <c r="L427" s="1">
        <f t="shared" si="45"/>
        <v>97.050960000000003</v>
      </c>
      <c r="M427" s="1">
        <f t="shared" si="46"/>
        <v>17.339863459584706</v>
      </c>
    </row>
    <row r="428" spans="1:13" x14ac:dyDescent="0.25">
      <c r="A428" s="1">
        <v>534</v>
      </c>
      <c r="B428" s="1" t="s">
        <v>55</v>
      </c>
      <c r="C428" s="1" t="s">
        <v>56</v>
      </c>
      <c r="D428" s="1">
        <v>20130604</v>
      </c>
      <c r="E428" s="18">
        <v>15.377000000000001</v>
      </c>
      <c r="F428" s="15">
        <v>0.61499999999999999</v>
      </c>
      <c r="G428" s="16">
        <v>0.04</v>
      </c>
      <c r="H428" s="17">
        <f t="shared" si="42"/>
        <v>40</v>
      </c>
      <c r="I428" s="1">
        <f t="shared" si="47"/>
        <v>62.880108430079936</v>
      </c>
      <c r="J428" s="1">
        <f t="shared" si="43"/>
        <v>22.880108430079936</v>
      </c>
      <c r="K428" s="1">
        <f t="shared" si="44"/>
        <v>83.540801721254908</v>
      </c>
      <c r="L428" s="1">
        <f t="shared" si="45"/>
        <v>53.14291200000001</v>
      </c>
      <c r="M428" s="1">
        <f t="shared" si="46"/>
        <v>30.397889721254899</v>
      </c>
    </row>
    <row r="429" spans="1:13" x14ac:dyDescent="0.25">
      <c r="A429" s="1">
        <v>535</v>
      </c>
      <c r="B429" s="1" t="s">
        <v>55</v>
      </c>
      <c r="C429" s="1" t="s">
        <v>56</v>
      </c>
      <c r="D429" s="1">
        <v>20130909</v>
      </c>
      <c r="E429" s="18">
        <v>17.654</v>
      </c>
      <c r="F429" s="15">
        <v>1.0009999999999999</v>
      </c>
      <c r="G429" s="16">
        <v>5.7000000000000002E-2</v>
      </c>
      <c r="H429" s="17">
        <f t="shared" si="42"/>
        <v>57</v>
      </c>
      <c r="I429" s="1">
        <f t="shared" si="47"/>
        <v>70.03498608234672</v>
      </c>
      <c r="J429" s="1">
        <f t="shared" si="43"/>
        <v>13.03498608234672</v>
      </c>
      <c r="K429" s="1">
        <f t="shared" si="44"/>
        <v>106.82475646732551</v>
      </c>
      <c r="L429" s="1">
        <f t="shared" si="45"/>
        <v>86.942419200000003</v>
      </c>
      <c r="M429" s="1">
        <f t="shared" si="46"/>
        <v>19.882337267325511</v>
      </c>
    </row>
    <row r="430" spans="1:13" x14ac:dyDescent="0.25">
      <c r="A430" s="1">
        <v>536</v>
      </c>
      <c r="B430" s="1" t="s">
        <v>55</v>
      </c>
      <c r="C430" s="1" t="s">
        <v>56</v>
      </c>
      <c r="D430" s="1">
        <v>20140627</v>
      </c>
      <c r="E430" s="18">
        <v>15.768000000000001</v>
      </c>
      <c r="F430" s="15">
        <v>1.722</v>
      </c>
      <c r="G430" s="16">
        <v>0.109</v>
      </c>
      <c r="H430" s="17">
        <f t="shared" si="42"/>
        <v>109</v>
      </c>
      <c r="I430" s="1">
        <f t="shared" si="47"/>
        <v>64.124433514939156</v>
      </c>
      <c r="J430" s="1">
        <f t="shared" si="43"/>
        <v>44.875566485060844</v>
      </c>
      <c r="K430" s="1">
        <f t="shared" si="44"/>
        <v>87.360255446131632</v>
      </c>
      <c r="L430" s="1">
        <f t="shared" si="45"/>
        <v>148.4967168</v>
      </c>
      <c r="M430" s="1">
        <f t="shared" si="46"/>
        <v>61.13646135386837</v>
      </c>
    </row>
    <row r="431" spans="1:13" x14ac:dyDescent="0.25">
      <c r="A431" s="1">
        <v>773</v>
      </c>
      <c r="B431" s="1" t="s">
        <v>58</v>
      </c>
      <c r="C431" s="1" t="s">
        <v>10</v>
      </c>
      <c r="D431" s="1"/>
      <c r="E431" s="1">
        <v>16.75</v>
      </c>
      <c r="F431" s="1"/>
      <c r="G431" s="1"/>
      <c r="H431" s="1">
        <v>37.9</v>
      </c>
      <c r="I431" s="1">
        <f t="shared" si="47"/>
        <v>67.22020504305236</v>
      </c>
      <c r="J431" s="1">
        <f t="shared" si="43"/>
        <v>29.320205043052361</v>
      </c>
      <c r="K431" s="1">
        <f t="shared" si="44"/>
        <v>97.281080738305391</v>
      </c>
      <c r="L431" s="1">
        <f t="shared" si="45"/>
        <v>54.848880000000001</v>
      </c>
      <c r="M431" s="1">
        <f t="shared" si="46"/>
        <v>42.43220073830539</v>
      </c>
    </row>
    <row r="432" spans="1:13" x14ac:dyDescent="0.25">
      <c r="A432" s="1">
        <v>774</v>
      </c>
      <c r="B432" s="1" t="s">
        <v>58</v>
      </c>
      <c r="C432" s="1" t="s">
        <v>10</v>
      </c>
      <c r="D432" s="1"/>
      <c r="E432" s="1">
        <v>21.19</v>
      </c>
      <c r="F432" s="1"/>
      <c r="G432" s="1"/>
      <c r="H432" s="1">
        <v>69.099999999999994</v>
      </c>
      <c r="I432" s="1">
        <f t="shared" si="47"/>
        <v>80.759063233726636</v>
      </c>
      <c r="J432" s="1">
        <f t="shared" si="43"/>
        <v>11.659063233726641</v>
      </c>
      <c r="K432" s="1">
        <f t="shared" si="44"/>
        <v>147.85498511331849</v>
      </c>
      <c r="L432" s="1">
        <f t="shared" si="45"/>
        <v>126.5093856</v>
      </c>
      <c r="M432" s="1">
        <f t="shared" si="46"/>
        <v>21.34559951331849</v>
      </c>
    </row>
    <row r="433" spans="1:13" x14ac:dyDescent="0.25">
      <c r="A433" s="1">
        <v>775</v>
      </c>
      <c r="B433" s="1" t="s">
        <v>58</v>
      </c>
      <c r="C433" s="1" t="s">
        <v>10</v>
      </c>
      <c r="D433" s="1"/>
      <c r="E433" s="1">
        <v>25.65</v>
      </c>
      <c r="F433" s="1"/>
      <c r="G433" s="1"/>
      <c r="H433" s="1">
        <v>46.1</v>
      </c>
      <c r="I433" s="1">
        <f t="shared" si="47"/>
        <v>93.741188880162142</v>
      </c>
      <c r="J433" s="1">
        <f t="shared" si="43"/>
        <v>47.64118888016214</v>
      </c>
      <c r="K433" s="1">
        <f t="shared" si="44"/>
        <v>207.74547314866015</v>
      </c>
      <c r="L433" s="1">
        <f t="shared" si="45"/>
        <v>102.16497600000001</v>
      </c>
      <c r="M433" s="1">
        <f t="shared" si="46"/>
        <v>105.58049714866014</v>
      </c>
    </row>
    <row r="434" spans="1:13" x14ac:dyDescent="0.25">
      <c r="A434" s="1">
        <v>776</v>
      </c>
      <c r="B434" s="1" t="s">
        <v>58</v>
      </c>
      <c r="C434" s="1" t="s">
        <v>10</v>
      </c>
      <c r="D434" s="1"/>
      <c r="E434" s="1">
        <v>5.94</v>
      </c>
      <c r="F434" s="1"/>
      <c r="G434" s="1"/>
      <c r="H434" s="1">
        <v>70.400000000000006</v>
      </c>
      <c r="I434" s="1">
        <f t="shared" si="47"/>
        <v>29.932405202194392</v>
      </c>
      <c r="J434" s="1">
        <f t="shared" si="43"/>
        <v>40.467594797805617</v>
      </c>
      <c r="K434" s="1">
        <f t="shared" si="44"/>
        <v>15.361789268249399</v>
      </c>
      <c r="L434" s="1">
        <f t="shared" si="45"/>
        <v>36.130406400000005</v>
      </c>
      <c r="M434" s="1">
        <f t="shared" si="46"/>
        <v>20.768617131750606</v>
      </c>
    </row>
    <row r="435" spans="1:13" x14ac:dyDescent="0.25">
      <c r="A435" s="1">
        <v>777</v>
      </c>
      <c r="B435" s="1" t="s">
        <v>58</v>
      </c>
      <c r="C435" s="1" t="s">
        <v>10</v>
      </c>
      <c r="D435" s="1"/>
      <c r="E435" s="1">
        <v>6.2</v>
      </c>
      <c r="F435" s="1"/>
      <c r="G435" s="1"/>
      <c r="H435" s="1">
        <v>50.4</v>
      </c>
      <c r="I435" s="1">
        <f t="shared" si="47"/>
        <v>30.95003529080881</v>
      </c>
      <c r="J435" s="1">
        <f t="shared" si="43"/>
        <v>19.449964709191189</v>
      </c>
      <c r="K435" s="1">
        <f t="shared" si="44"/>
        <v>16.579314904580464</v>
      </c>
      <c r="L435" s="1">
        <f t="shared" si="45"/>
        <v>26.998272000000004</v>
      </c>
      <c r="M435" s="1">
        <f t="shared" si="46"/>
        <v>10.41895709541954</v>
      </c>
    </row>
    <row r="436" spans="1:13" x14ac:dyDescent="0.25">
      <c r="A436" s="1">
        <v>778</v>
      </c>
      <c r="B436" s="1" t="s">
        <v>58</v>
      </c>
      <c r="C436" s="1" t="s">
        <v>10</v>
      </c>
      <c r="D436" s="1"/>
      <c r="E436" s="1">
        <v>6.78</v>
      </c>
      <c r="F436" s="1"/>
      <c r="G436" s="1"/>
      <c r="H436" s="1">
        <v>100</v>
      </c>
      <c r="I436" s="1">
        <f t="shared" si="47"/>
        <v>33.187178189907762</v>
      </c>
      <c r="J436" s="1">
        <f t="shared" si="43"/>
        <v>66.812821810092231</v>
      </c>
      <c r="K436" s="1">
        <f t="shared" si="44"/>
        <v>19.44078348622245</v>
      </c>
      <c r="L436" s="1">
        <f t="shared" si="45"/>
        <v>58.579200000000007</v>
      </c>
      <c r="M436" s="1">
        <f t="shared" si="46"/>
        <v>39.138416513777557</v>
      </c>
    </row>
  </sheetData>
  <autoFilter ref="A1:M436" xr:uid="{85185503-4FC3-46C0-AB1F-A2FB41F9EFA4}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D8002-7B43-4450-AB8B-29DA8C36293E}">
  <dimension ref="A1:Z436"/>
  <sheetViews>
    <sheetView tabSelected="1" workbookViewId="0">
      <selection activeCell="G33" sqref="G33"/>
    </sheetView>
  </sheetViews>
  <sheetFormatPr baseColWidth="10" defaultColWidth="8.85546875" defaultRowHeight="15" x14ac:dyDescent="0.25"/>
  <cols>
    <col min="1" max="1" width="8.85546875" style="4"/>
    <col min="2" max="2" width="15.7109375" style="4" bestFit="1" customWidth="1"/>
    <col min="3" max="3" width="12.7109375" style="4" bestFit="1" customWidth="1"/>
    <col min="4" max="7" width="8.85546875" style="4"/>
    <col min="8" max="8" width="9.5703125" style="4" bestFit="1" customWidth="1"/>
    <col min="9" max="9" width="8.85546875" style="4"/>
    <col min="10" max="10" width="16" style="4" bestFit="1" customWidth="1"/>
    <col min="11" max="12" width="8.85546875" style="4"/>
    <col min="13" max="13" width="16" style="4" bestFit="1" customWidth="1"/>
    <col min="14" max="14" width="14.28515625" style="4" bestFit="1" customWidth="1"/>
    <col min="15" max="15" width="10.5703125" style="4" bestFit="1" customWidth="1"/>
    <col min="16" max="16384" width="8.85546875" style="4"/>
  </cols>
  <sheetData>
    <row r="1" spans="1:26" ht="60.75" thickBot="1" x14ac:dyDescent="0.3">
      <c r="A1" s="14" t="s">
        <v>39</v>
      </c>
      <c r="B1" s="14" t="s">
        <v>40</v>
      </c>
      <c r="C1" s="14" t="s">
        <v>41</v>
      </c>
      <c r="D1" s="14" t="s">
        <v>42</v>
      </c>
      <c r="E1" s="14" t="s">
        <v>43</v>
      </c>
      <c r="F1" s="14" t="s">
        <v>44</v>
      </c>
      <c r="G1" s="14" t="s">
        <v>59</v>
      </c>
      <c r="H1" s="14" t="s">
        <v>45</v>
      </c>
      <c r="I1" s="14" t="s">
        <v>46</v>
      </c>
      <c r="J1" s="14">
        <f>+AVERAGE(J79:J436)</f>
        <v>80.743543064797933</v>
      </c>
      <c r="K1" s="14" t="s">
        <v>47</v>
      </c>
      <c r="L1" s="14" t="s">
        <v>48</v>
      </c>
      <c r="M1" s="14">
        <f>+AVERAGE(M79:M436)</f>
        <v>385.04926884827859</v>
      </c>
    </row>
    <row r="2" spans="1:26" x14ac:dyDescent="0.25">
      <c r="A2" s="1">
        <v>1</v>
      </c>
      <c r="B2" s="1" t="s">
        <v>49</v>
      </c>
      <c r="C2" s="1" t="s">
        <v>5</v>
      </c>
      <c r="D2" s="1">
        <v>19790313</v>
      </c>
      <c r="E2" s="15">
        <v>125.78100000000001</v>
      </c>
      <c r="F2" s="15">
        <v>37.438000000000002</v>
      </c>
      <c r="G2" s="16">
        <v>0.29799999999999999</v>
      </c>
      <c r="H2" s="17">
        <f t="shared" ref="H2:H65" si="0">G2*1000</f>
        <v>298</v>
      </c>
      <c r="I2" s="1">
        <f t="shared" ref="I2:I65" si="1">$O$2*E2^$O$3</f>
        <v>374.97556859485172</v>
      </c>
      <c r="J2" s="1">
        <f t="shared" ref="J2:J65" si="2">+ABS(H2-I2)</f>
        <v>76.975568594851723</v>
      </c>
      <c r="K2" s="1">
        <f t="shared" ref="K2:K65" si="3">0.0864*I2*E2</f>
        <v>4075.0388922322695</v>
      </c>
      <c r="L2" s="1">
        <f t="shared" ref="L2:L65" si="4">0.0864*H2*E2</f>
        <v>3238.5085632000005</v>
      </c>
      <c r="M2" s="1">
        <f t="shared" ref="M2:M65" si="5">ABS(L2-K2)</f>
        <v>836.53032903226904</v>
      </c>
      <c r="N2" s="7" t="s">
        <v>60</v>
      </c>
      <c r="O2" s="32">
        <v>7.5591247146402205</v>
      </c>
    </row>
    <row r="3" spans="1:26" ht="15.75" thickBot="1" x14ac:dyDescent="0.3">
      <c r="A3" s="1">
        <v>2</v>
      </c>
      <c r="B3" s="1" t="s">
        <v>49</v>
      </c>
      <c r="C3" s="1" t="s">
        <v>5</v>
      </c>
      <c r="D3" s="1">
        <v>19790718</v>
      </c>
      <c r="E3" s="15">
        <v>269.95</v>
      </c>
      <c r="F3" s="15">
        <v>70.113</v>
      </c>
      <c r="G3" s="16">
        <v>0.26</v>
      </c>
      <c r="H3" s="17">
        <f t="shared" si="0"/>
        <v>260</v>
      </c>
      <c r="I3" s="1">
        <f t="shared" si="1"/>
        <v>694.76782511734393</v>
      </c>
      <c r="J3" s="1">
        <f t="shared" si="2"/>
        <v>434.76782511734393</v>
      </c>
      <c r="K3" s="1">
        <f t="shared" si="3"/>
        <v>16204.542427332894</v>
      </c>
      <c r="L3" s="1">
        <f t="shared" si="4"/>
        <v>6064.1568000000007</v>
      </c>
      <c r="M3" s="1">
        <f t="shared" si="5"/>
        <v>10140.385627332893</v>
      </c>
      <c r="N3" s="8" t="s">
        <v>61</v>
      </c>
      <c r="O3" s="33">
        <v>0.80754396726609778</v>
      </c>
    </row>
    <row r="4" spans="1:26" x14ac:dyDescent="0.25">
      <c r="A4" s="1">
        <v>3</v>
      </c>
      <c r="B4" s="1" t="s">
        <v>49</v>
      </c>
      <c r="C4" s="1" t="s">
        <v>5</v>
      </c>
      <c r="D4" s="1">
        <v>19791012</v>
      </c>
      <c r="E4" s="15">
        <v>102.611</v>
      </c>
      <c r="F4" s="15">
        <v>6.6929999999999996</v>
      </c>
      <c r="G4" s="16">
        <v>6.5000000000000002E-2</v>
      </c>
      <c r="H4" s="17">
        <f t="shared" si="0"/>
        <v>65</v>
      </c>
      <c r="I4" s="1">
        <f t="shared" si="1"/>
        <v>318.1258995991717</v>
      </c>
      <c r="J4" s="1">
        <f t="shared" si="2"/>
        <v>253.1258995991717</v>
      </c>
      <c r="K4" s="1">
        <f t="shared" si="3"/>
        <v>2820.3739214777806</v>
      </c>
      <c r="L4" s="1">
        <f t="shared" si="4"/>
        <v>576.26337600000011</v>
      </c>
      <c r="M4" s="1">
        <f t="shared" si="5"/>
        <v>2244.1105454777808</v>
      </c>
    </row>
    <row r="5" spans="1:26" x14ac:dyDescent="0.25">
      <c r="A5" s="1">
        <v>4</v>
      </c>
      <c r="B5" s="1" t="s">
        <v>49</v>
      </c>
      <c r="C5" s="1" t="s">
        <v>5</v>
      </c>
      <c r="D5" s="1">
        <v>19791013</v>
      </c>
      <c r="E5" s="15">
        <v>160.54</v>
      </c>
      <c r="F5" s="15">
        <v>6.8019999999999996</v>
      </c>
      <c r="G5" s="16">
        <v>4.2000000000000003E-2</v>
      </c>
      <c r="H5" s="17">
        <f t="shared" si="0"/>
        <v>42</v>
      </c>
      <c r="I5" s="1">
        <f t="shared" si="1"/>
        <v>456.64316910570506</v>
      </c>
      <c r="J5" s="1">
        <f t="shared" si="2"/>
        <v>414.64316910570506</v>
      </c>
      <c r="K5" s="1">
        <f t="shared" si="3"/>
        <v>6333.9403134150625</v>
      </c>
      <c r="L5" s="1">
        <f t="shared" si="4"/>
        <v>582.56755199999998</v>
      </c>
      <c r="M5" s="1">
        <f t="shared" si="5"/>
        <v>5751.372761415063</v>
      </c>
    </row>
    <row r="6" spans="1:26" x14ac:dyDescent="0.25">
      <c r="A6" s="1">
        <v>5</v>
      </c>
      <c r="B6" s="1" t="s">
        <v>49</v>
      </c>
      <c r="C6" s="1" t="s">
        <v>5</v>
      </c>
      <c r="D6" s="1">
        <v>19800330</v>
      </c>
      <c r="E6" s="15">
        <v>49.143999999999998</v>
      </c>
      <c r="F6" s="15">
        <v>0.91700000000000004</v>
      </c>
      <c r="G6" s="16">
        <v>1.9E-2</v>
      </c>
      <c r="H6" s="17">
        <f t="shared" si="0"/>
        <v>19</v>
      </c>
      <c r="I6" s="1">
        <f t="shared" si="1"/>
        <v>175.55302228160764</v>
      </c>
      <c r="J6" s="1">
        <f t="shared" si="2"/>
        <v>156.55302228160764</v>
      </c>
      <c r="K6" s="1">
        <f t="shared" si="3"/>
        <v>745.40543561343293</v>
      </c>
      <c r="L6" s="1">
        <f t="shared" si="4"/>
        <v>80.674790400000006</v>
      </c>
      <c r="M6" s="1">
        <f t="shared" si="5"/>
        <v>664.73064521343292</v>
      </c>
    </row>
    <row r="7" spans="1:26" ht="15.75" thickBot="1" x14ac:dyDescent="0.3">
      <c r="A7" s="1">
        <v>6</v>
      </c>
      <c r="B7" s="1" t="s">
        <v>49</v>
      </c>
      <c r="C7" s="1" t="s">
        <v>5</v>
      </c>
      <c r="D7" s="1">
        <v>19800605</v>
      </c>
      <c r="E7" s="15">
        <v>105.789</v>
      </c>
      <c r="F7" s="15">
        <v>3.2469999999999999</v>
      </c>
      <c r="G7" s="16">
        <v>3.1E-2</v>
      </c>
      <c r="H7" s="17">
        <f t="shared" si="0"/>
        <v>31</v>
      </c>
      <c r="I7" s="1">
        <f t="shared" si="1"/>
        <v>326.05903063964035</v>
      </c>
      <c r="J7" s="1">
        <f t="shared" si="2"/>
        <v>295.05903063964035</v>
      </c>
      <c r="K7" s="1">
        <f t="shared" si="3"/>
        <v>2980.2348396579096</v>
      </c>
      <c r="L7" s="1">
        <f t="shared" si="4"/>
        <v>283.34525760000002</v>
      </c>
      <c r="M7" s="1">
        <f t="shared" si="5"/>
        <v>2696.8895820579096</v>
      </c>
      <c r="Y7" s="4">
        <v>3.4</v>
      </c>
      <c r="Z7" s="4">
        <f>+$O$2*Y7^$O$3</f>
        <v>20.307857337036847</v>
      </c>
    </row>
    <row r="8" spans="1:26" x14ac:dyDescent="0.25">
      <c r="A8" s="1">
        <v>7</v>
      </c>
      <c r="B8" s="1" t="s">
        <v>49</v>
      </c>
      <c r="C8" s="1" t="s">
        <v>5</v>
      </c>
      <c r="D8" s="1">
        <v>19800901</v>
      </c>
      <c r="E8" s="15">
        <v>227.404</v>
      </c>
      <c r="F8" s="15">
        <v>21.841000000000001</v>
      </c>
      <c r="G8" s="16">
        <v>0.20399999999999999</v>
      </c>
      <c r="H8" s="17">
        <f t="shared" si="0"/>
        <v>204</v>
      </c>
      <c r="I8" s="1">
        <f t="shared" si="1"/>
        <v>604.90837588106626</v>
      </c>
      <c r="J8" s="1">
        <f t="shared" si="2"/>
        <v>400.90837588106626</v>
      </c>
      <c r="K8" s="1">
        <f t="shared" si="3"/>
        <v>11885.061684285332</v>
      </c>
      <c r="L8" s="1">
        <f t="shared" si="4"/>
        <v>4008.1319424000003</v>
      </c>
      <c r="M8" s="1">
        <f t="shared" si="5"/>
        <v>7876.9297418853321</v>
      </c>
      <c r="N8" s="7" t="s">
        <v>62</v>
      </c>
      <c r="O8" s="5">
        <f>+AVERAGE(L156:L423,L531:L614,L851:L856)</f>
        <v>311.78155701492523</v>
      </c>
      <c r="Y8" s="4">
        <v>5</v>
      </c>
      <c r="Z8" s="4">
        <f t="shared" ref="Z8:Z30" si="6">+$O$2*Y8^$O$3</f>
        <v>27.728126132299813</v>
      </c>
    </row>
    <row r="9" spans="1:26" ht="15.75" thickBot="1" x14ac:dyDescent="0.3">
      <c r="A9" s="1">
        <v>8</v>
      </c>
      <c r="B9" s="1" t="s">
        <v>49</v>
      </c>
      <c r="C9" s="1" t="s">
        <v>5</v>
      </c>
      <c r="D9" s="1">
        <v>19821215</v>
      </c>
      <c r="E9" s="15">
        <v>115.77</v>
      </c>
      <c r="F9" s="15">
        <v>6.476</v>
      </c>
      <c r="G9" s="16">
        <v>5.6000000000000001E-2</v>
      </c>
      <c r="H9" s="17">
        <f t="shared" si="0"/>
        <v>56</v>
      </c>
      <c r="I9" s="1">
        <f t="shared" si="1"/>
        <v>350.68406992418591</v>
      </c>
      <c r="J9" s="1">
        <f t="shared" si="2"/>
        <v>294.68406992418591</v>
      </c>
      <c r="K9" s="1">
        <f t="shared" si="3"/>
        <v>3507.7272285706276</v>
      </c>
      <c r="L9" s="1">
        <f t="shared" si="4"/>
        <v>560.14156800000001</v>
      </c>
      <c r="M9" s="1">
        <f t="shared" si="5"/>
        <v>2947.5856605706276</v>
      </c>
      <c r="N9" s="8" t="s">
        <v>63</v>
      </c>
      <c r="O9" s="6">
        <f>+AVERAGE(K156:K423,K531:K614,K851:K856)</f>
        <v>311.78151134069645</v>
      </c>
      <c r="Y9" s="4">
        <v>10</v>
      </c>
      <c r="Z9" s="4">
        <f t="shared" si="6"/>
        <v>48.530579575359674</v>
      </c>
    </row>
    <row r="10" spans="1:26" ht="15.75" thickBot="1" x14ac:dyDescent="0.3">
      <c r="A10" s="1">
        <v>9</v>
      </c>
      <c r="B10" s="1" t="s">
        <v>49</v>
      </c>
      <c r="C10" s="1" t="s">
        <v>5</v>
      </c>
      <c r="D10" s="1">
        <v>19830314</v>
      </c>
      <c r="E10" s="15">
        <v>59.77</v>
      </c>
      <c r="F10" s="15">
        <v>0.83</v>
      </c>
      <c r="G10" s="16">
        <v>1.4E-2</v>
      </c>
      <c r="H10" s="17">
        <f t="shared" si="0"/>
        <v>14</v>
      </c>
      <c r="I10" s="1">
        <f t="shared" si="1"/>
        <v>205.61739222017917</v>
      </c>
      <c r="J10" s="1">
        <f t="shared" si="2"/>
        <v>191.61739222017917</v>
      </c>
      <c r="K10" s="1">
        <f t="shared" si="3"/>
        <v>1061.8345324512095</v>
      </c>
      <c r="L10" s="1">
        <f t="shared" si="4"/>
        <v>72.297792000000001</v>
      </c>
      <c r="M10" s="1">
        <f t="shared" si="5"/>
        <v>989.53674045120954</v>
      </c>
      <c r="Y10" s="4">
        <v>15</v>
      </c>
      <c r="Z10" s="4">
        <f t="shared" si="6"/>
        <v>67.331286378769036</v>
      </c>
    </row>
    <row r="11" spans="1:26" ht="15.75" thickBot="1" x14ac:dyDescent="0.3">
      <c r="A11" s="1">
        <v>10</v>
      </c>
      <c r="B11" s="1" t="s">
        <v>49</v>
      </c>
      <c r="C11" s="1" t="s">
        <v>5</v>
      </c>
      <c r="D11" s="1">
        <v>19830927</v>
      </c>
      <c r="E11" s="15">
        <v>223.23</v>
      </c>
      <c r="F11" s="15">
        <v>19.491</v>
      </c>
      <c r="G11" s="16">
        <v>8.6999999999999994E-2</v>
      </c>
      <c r="H11" s="17">
        <f t="shared" si="0"/>
        <v>87</v>
      </c>
      <c r="I11" s="1">
        <f t="shared" si="1"/>
        <v>595.92618735350402</v>
      </c>
      <c r="J11" s="1">
        <f t="shared" si="2"/>
        <v>508.92618735350402</v>
      </c>
      <c r="K11" s="1">
        <f t="shared" si="3"/>
        <v>11493.671282172521</v>
      </c>
      <c r="L11" s="1">
        <f t="shared" si="4"/>
        <v>1677.9752640000002</v>
      </c>
      <c r="M11" s="1">
        <f t="shared" si="5"/>
        <v>9815.6960181725208</v>
      </c>
      <c r="N11" s="10" t="s">
        <v>64</v>
      </c>
      <c r="O11" s="11">
        <f>+ABS(O8-O9)</f>
        <v>4.5674228772440983E-5</v>
      </c>
      <c r="Y11" s="4">
        <v>20</v>
      </c>
      <c r="Z11" s="4">
        <f t="shared" si="6"/>
        <v>84.939643691853476</v>
      </c>
    </row>
    <row r="12" spans="1:26" ht="15.75" thickBot="1" x14ac:dyDescent="0.3">
      <c r="A12" s="1">
        <v>11</v>
      </c>
      <c r="B12" s="1" t="s">
        <v>49</v>
      </c>
      <c r="C12" s="1" t="s">
        <v>5</v>
      </c>
      <c r="D12" s="1">
        <v>19831126</v>
      </c>
      <c r="E12" s="15">
        <v>171.44</v>
      </c>
      <c r="F12" s="15">
        <v>22.149000000000001</v>
      </c>
      <c r="G12" s="16">
        <v>0.129</v>
      </c>
      <c r="H12" s="17">
        <f t="shared" si="0"/>
        <v>129</v>
      </c>
      <c r="I12" s="1">
        <f t="shared" si="1"/>
        <v>481.52108183458438</v>
      </c>
      <c r="J12" s="1">
        <f t="shared" si="2"/>
        <v>352.52108183458438</v>
      </c>
      <c r="K12" s="1">
        <f t="shared" si="3"/>
        <v>7132.4905769039078</v>
      </c>
      <c r="L12" s="1">
        <f t="shared" si="4"/>
        <v>1910.8016640000001</v>
      </c>
      <c r="M12" s="1">
        <f t="shared" si="5"/>
        <v>5221.6889129039082</v>
      </c>
      <c r="Y12" s="4">
        <v>25</v>
      </c>
      <c r="Z12" s="4">
        <f t="shared" si="6"/>
        <v>101.71137636076445</v>
      </c>
    </row>
    <row r="13" spans="1:26" ht="17.25" x14ac:dyDescent="0.25">
      <c r="A13" s="1">
        <v>12</v>
      </c>
      <c r="B13" s="1" t="s">
        <v>49</v>
      </c>
      <c r="C13" s="1" t="s">
        <v>5</v>
      </c>
      <c r="D13" s="1">
        <v>19840317</v>
      </c>
      <c r="E13" s="15">
        <v>109.17</v>
      </c>
      <c r="F13" s="15">
        <v>2.6</v>
      </c>
      <c r="G13" s="16">
        <v>2.4E-2</v>
      </c>
      <c r="H13" s="17">
        <f t="shared" si="0"/>
        <v>24</v>
      </c>
      <c r="I13" s="1">
        <f t="shared" si="1"/>
        <v>334.44872413703706</v>
      </c>
      <c r="J13" s="1">
        <f t="shared" si="2"/>
        <v>310.44872413703706</v>
      </c>
      <c r="K13" s="1">
        <f t="shared" si="3"/>
        <v>3154.6166872930853</v>
      </c>
      <c r="L13" s="1">
        <f t="shared" si="4"/>
        <v>226.37491199999999</v>
      </c>
      <c r="M13" s="1">
        <f t="shared" si="5"/>
        <v>2928.2417752930851</v>
      </c>
      <c r="N13" s="12" t="s">
        <v>66</v>
      </c>
      <c r="O13" s="13">
        <f>RSQ(L79:L436,K79:K436)</f>
        <v>0.43757262066117492</v>
      </c>
      <c r="Y13" s="4">
        <v>30</v>
      </c>
      <c r="Z13" s="4">
        <f t="shared" si="6"/>
        <v>117.84519213181896</v>
      </c>
    </row>
    <row r="14" spans="1:26" x14ac:dyDescent="0.25">
      <c r="A14" s="1">
        <v>13</v>
      </c>
      <c r="B14" s="1" t="s">
        <v>49</v>
      </c>
      <c r="C14" s="1" t="s">
        <v>5</v>
      </c>
      <c r="D14" s="1">
        <v>19840518</v>
      </c>
      <c r="E14" s="15">
        <v>287.69</v>
      </c>
      <c r="F14" s="15">
        <v>27.553999999999998</v>
      </c>
      <c r="G14" s="16">
        <v>9.6000000000000002E-2</v>
      </c>
      <c r="H14" s="17">
        <f t="shared" si="0"/>
        <v>96</v>
      </c>
      <c r="I14" s="1">
        <f t="shared" si="1"/>
        <v>731.41080459968271</v>
      </c>
      <c r="J14" s="1">
        <f t="shared" si="2"/>
        <v>635.41080459968271</v>
      </c>
      <c r="K14" s="1">
        <f t="shared" si="3"/>
        <v>18180.251226024429</v>
      </c>
      <c r="L14" s="1">
        <f t="shared" si="4"/>
        <v>2386.2159360000001</v>
      </c>
      <c r="M14" s="1">
        <f t="shared" si="5"/>
        <v>15794.035290024429</v>
      </c>
      <c r="Y14" s="4">
        <v>35</v>
      </c>
      <c r="Z14" s="4">
        <f t="shared" si="6"/>
        <v>133.46713711292287</v>
      </c>
    </row>
    <row r="15" spans="1:26" x14ac:dyDescent="0.25">
      <c r="A15" s="1">
        <v>14</v>
      </c>
      <c r="B15" s="1" t="s">
        <v>49</v>
      </c>
      <c r="C15" s="1" t="s">
        <v>5</v>
      </c>
      <c r="D15" s="1">
        <v>19840911</v>
      </c>
      <c r="E15" s="15">
        <v>230.67</v>
      </c>
      <c r="F15" s="15">
        <v>16.527000000000001</v>
      </c>
      <c r="G15" s="16">
        <v>7.1999999999999995E-2</v>
      </c>
      <c r="H15" s="17">
        <f t="shared" si="0"/>
        <v>72</v>
      </c>
      <c r="I15" s="1">
        <f t="shared" si="1"/>
        <v>611.91448075936569</v>
      </c>
      <c r="J15" s="1">
        <f t="shared" si="2"/>
        <v>539.91448075936569</v>
      </c>
      <c r="K15" s="1">
        <f t="shared" si="3"/>
        <v>12195.387067112313</v>
      </c>
      <c r="L15" s="1">
        <f t="shared" si="4"/>
        <v>1434.9519360000002</v>
      </c>
      <c r="M15" s="1">
        <f t="shared" si="5"/>
        <v>10760.435131112314</v>
      </c>
      <c r="Y15" s="4">
        <v>40</v>
      </c>
      <c r="Z15" s="4">
        <f t="shared" si="6"/>
        <v>148.66385552424248</v>
      </c>
    </row>
    <row r="16" spans="1:26" x14ac:dyDescent="0.25">
      <c r="A16" s="1">
        <v>15</v>
      </c>
      <c r="B16" s="1" t="s">
        <v>49</v>
      </c>
      <c r="C16" s="1" t="s">
        <v>5</v>
      </c>
      <c r="D16" s="1">
        <v>19850506</v>
      </c>
      <c r="E16" s="15">
        <v>176.59</v>
      </c>
      <c r="F16" s="15">
        <v>5.17</v>
      </c>
      <c r="G16" s="16">
        <v>2.9000000000000001E-2</v>
      </c>
      <c r="H16" s="17">
        <f t="shared" si="0"/>
        <v>29</v>
      </c>
      <c r="I16" s="1">
        <f t="shared" si="1"/>
        <v>493.16861966963825</v>
      </c>
      <c r="J16" s="1">
        <f t="shared" si="2"/>
        <v>464.16861966963825</v>
      </c>
      <c r="K16" s="1">
        <f t="shared" si="3"/>
        <v>7524.459061700667</v>
      </c>
      <c r="L16" s="1">
        <f t="shared" si="4"/>
        <v>442.46390400000007</v>
      </c>
      <c r="M16" s="1">
        <f t="shared" si="5"/>
        <v>7081.9951577006668</v>
      </c>
      <c r="Y16" s="4">
        <v>45</v>
      </c>
      <c r="Z16" s="4">
        <f t="shared" si="6"/>
        <v>163.49832310301133</v>
      </c>
    </row>
    <row r="17" spans="1:26" x14ac:dyDescent="0.25">
      <c r="A17" s="1">
        <v>16</v>
      </c>
      <c r="B17" s="1" t="s">
        <v>49</v>
      </c>
      <c r="C17" s="1" t="s">
        <v>5</v>
      </c>
      <c r="D17" s="1">
        <v>19850926</v>
      </c>
      <c r="E17" s="15">
        <v>439.16</v>
      </c>
      <c r="F17" s="15">
        <v>83.158000000000001</v>
      </c>
      <c r="G17" s="16">
        <v>0.189</v>
      </c>
      <c r="H17" s="17">
        <f t="shared" si="0"/>
        <v>189</v>
      </c>
      <c r="I17" s="1">
        <f t="shared" si="1"/>
        <v>1029.2137780946177</v>
      </c>
      <c r="J17" s="1">
        <f t="shared" si="2"/>
        <v>840.21377809461774</v>
      </c>
      <c r="K17" s="1">
        <f t="shared" si="3"/>
        <v>39051.894768885992</v>
      </c>
      <c r="L17" s="1">
        <f t="shared" si="4"/>
        <v>7171.3071360000004</v>
      </c>
      <c r="M17" s="1">
        <f t="shared" si="5"/>
        <v>31880.587632885992</v>
      </c>
      <c r="Y17" s="4">
        <v>50</v>
      </c>
      <c r="Z17" s="4">
        <f t="shared" si="6"/>
        <v>178.0182339276609</v>
      </c>
    </row>
    <row r="18" spans="1:26" x14ac:dyDescent="0.25">
      <c r="A18" s="1">
        <v>17</v>
      </c>
      <c r="B18" s="1" t="s">
        <v>49</v>
      </c>
      <c r="C18" s="1" t="s">
        <v>5</v>
      </c>
      <c r="D18" s="1">
        <v>19851211</v>
      </c>
      <c r="E18" s="15">
        <v>211.73</v>
      </c>
      <c r="F18" s="15">
        <v>13.304</v>
      </c>
      <c r="G18" s="16">
        <v>6.3E-2</v>
      </c>
      <c r="H18" s="17">
        <f t="shared" si="0"/>
        <v>63</v>
      </c>
      <c r="I18" s="1">
        <f t="shared" si="1"/>
        <v>571.00913339391673</v>
      </c>
      <c r="J18" s="1">
        <f t="shared" si="2"/>
        <v>508.00913339391673</v>
      </c>
      <c r="K18" s="1">
        <f t="shared" si="3"/>
        <v>10445.739593485881</v>
      </c>
      <c r="L18" s="1">
        <f t="shared" si="4"/>
        <v>1152.488736</v>
      </c>
      <c r="M18" s="1">
        <f t="shared" si="5"/>
        <v>9293.2508574858821</v>
      </c>
      <c r="Y18" s="4">
        <v>60</v>
      </c>
      <c r="Z18" s="4">
        <f t="shared" si="6"/>
        <v>206.25611146743714</v>
      </c>
    </row>
    <row r="19" spans="1:26" x14ac:dyDescent="0.25">
      <c r="A19" s="1">
        <v>18</v>
      </c>
      <c r="B19" s="1" t="s">
        <v>49</v>
      </c>
      <c r="C19" s="1" t="s">
        <v>5</v>
      </c>
      <c r="D19" s="1">
        <v>19860316</v>
      </c>
      <c r="E19" s="15">
        <v>129.26</v>
      </c>
      <c r="F19" s="15">
        <v>12.786</v>
      </c>
      <c r="G19" s="16">
        <v>9.9000000000000005E-2</v>
      </c>
      <c r="H19" s="17">
        <f t="shared" si="0"/>
        <v>99</v>
      </c>
      <c r="I19" s="1">
        <f t="shared" si="1"/>
        <v>383.3289754221438</v>
      </c>
      <c r="J19" s="1">
        <f t="shared" si="2"/>
        <v>284.3289754221438</v>
      </c>
      <c r="K19" s="1">
        <f t="shared" si="3"/>
        <v>4281.0425305689287</v>
      </c>
      <c r="L19" s="1">
        <f t="shared" si="4"/>
        <v>1105.638336</v>
      </c>
      <c r="M19" s="1">
        <f t="shared" si="5"/>
        <v>3175.4041945689287</v>
      </c>
      <c r="Y19" s="4">
        <v>70</v>
      </c>
      <c r="Z19" s="4">
        <f t="shared" si="6"/>
        <v>233.59809773834561</v>
      </c>
    </row>
    <row r="20" spans="1:26" x14ac:dyDescent="0.25">
      <c r="A20" s="1">
        <v>19</v>
      </c>
      <c r="B20" s="1" t="s">
        <v>49</v>
      </c>
      <c r="C20" s="1" t="s">
        <v>5</v>
      </c>
      <c r="D20" s="1">
        <v>19860906</v>
      </c>
      <c r="E20" s="15">
        <v>210.95</v>
      </c>
      <c r="F20" s="15">
        <v>40.183</v>
      </c>
      <c r="G20" s="16">
        <v>0.19</v>
      </c>
      <c r="H20" s="17">
        <f t="shared" si="0"/>
        <v>190</v>
      </c>
      <c r="I20" s="1">
        <f t="shared" si="1"/>
        <v>569.30981173722148</v>
      </c>
      <c r="J20" s="1">
        <f t="shared" si="2"/>
        <v>379.30981173722148</v>
      </c>
      <c r="K20" s="1">
        <f t="shared" si="3"/>
        <v>10376.286173507538</v>
      </c>
      <c r="L20" s="1">
        <f t="shared" si="4"/>
        <v>3462.9551999999999</v>
      </c>
      <c r="M20" s="1">
        <f t="shared" si="5"/>
        <v>6913.3309735075381</v>
      </c>
      <c r="Y20" s="4">
        <v>80</v>
      </c>
      <c r="Z20" s="4">
        <f t="shared" si="6"/>
        <v>260.1958399956477</v>
      </c>
    </row>
    <row r="21" spans="1:26" x14ac:dyDescent="0.25">
      <c r="A21" s="1">
        <v>20</v>
      </c>
      <c r="B21" s="1" t="s">
        <v>49</v>
      </c>
      <c r="C21" s="1" t="s">
        <v>5</v>
      </c>
      <c r="D21" s="1">
        <v>19870404</v>
      </c>
      <c r="E21" s="15">
        <v>83.13</v>
      </c>
      <c r="F21" s="15">
        <v>3.6459999999999999</v>
      </c>
      <c r="G21" s="16">
        <v>4.3999999999999997E-2</v>
      </c>
      <c r="H21" s="17">
        <f t="shared" si="0"/>
        <v>44</v>
      </c>
      <c r="I21" s="1">
        <f t="shared" si="1"/>
        <v>268.38628871931775</v>
      </c>
      <c r="J21" s="1">
        <f t="shared" si="2"/>
        <v>224.38628871931775</v>
      </c>
      <c r="K21" s="1">
        <f t="shared" si="3"/>
        <v>1927.6662684588669</v>
      </c>
      <c r="L21" s="1">
        <f t="shared" si="4"/>
        <v>316.02700799999997</v>
      </c>
      <c r="M21" s="1">
        <f t="shared" si="5"/>
        <v>1611.6392604588668</v>
      </c>
      <c r="Y21" s="4">
        <v>90</v>
      </c>
      <c r="Z21" s="4">
        <f t="shared" si="6"/>
        <v>286.15956022162123</v>
      </c>
    </row>
    <row r="22" spans="1:26" x14ac:dyDescent="0.25">
      <c r="A22" s="1">
        <v>21</v>
      </c>
      <c r="B22" s="1" t="s">
        <v>49</v>
      </c>
      <c r="C22" s="1" t="s">
        <v>5</v>
      </c>
      <c r="D22" s="1">
        <v>19870812</v>
      </c>
      <c r="E22" s="15">
        <v>225.99</v>
      </c>
      <c r="F22" s="15">
        <v>33.18</v>
      </c>
      <c r="G22" s="16">
        <v>0.14699999999999999</v>
      </c>
      <c r="H22" s="17">
        <f t="shared" si="0"/>
        <v>147</v>
      </c>
      <c r="I22" s="1">
        <f t="shared" si="1"/>
        <v>601.86911829078781</v>
      </c>
      <c r="J22" s="1">
        <f t="shared" si="2"/>
        <v>454.86911829078781</v>
      </c>
      <c r="K22" s="1">
        <f t="shared" si="3"/>
        <v>11751.817136475038</v>
      </c>
      <c r="L22" s="1">
        <f t="shared" si="4"/>
        <v>2870.2537920000004</v>
      </c>
      <c r="M22" s="1">
        <f t="shared" si="5"/>
        <v>8881.5633444750383</v>
      </c>
      <c r="Y22" s="4">
        <v>100</v>
      </c>
      <c r="Z22" s="4">
        <f t="shared" si="6"/>
        <v>311.57273399112262</v>
      </c>
    </row>
    <row r="23" spans="1:26" x14ac:dyDescent="0.25">
      <c r="A23" s="1">
        <v>22</v>
      </c>
      <c r="B23" s="1" t="s">
        <v>49</v>
      </c>
      <c r="C23" s="1" t="s">
        <v>5</v>
      </c>
      <c r="D23" s="1">
        <v>19871022</v>
      </c>
      <c r="E23" s="15">
        <v>265.72000000000003</v>
      </c>
      <c r="F23" s="15">
        <v>19.053999999999998</v>
      </c>
      <c r="G23" s="16">
        <v>7.1999999999999995E-2</v>
      </c>
      <c r="H23" s="17">
        <f t="shared" si="0"/>
        <v>72</v>
      </c>
      <c r="I23" s="1">
        <f t="shared" si="1"/>
        <v>685.96298697457951</v>
      </c>
      <c r="J23" s="1">
        <f t="shared" si="2"/>
        <v>613.96298697457951</v>
      </c>
      <c r="K23" s="1">
        <f t="shared" si="3"/>
        <v>15748.480935263689</v>
      </c>
      <c r="L23" s="1">
        <f t="shared" si="4"/>
        <v>1652.9909760000003</v>
      </c>
      <c r="M23" s="1">
        <f t="shared" si="5"/>
        <v>14095.489959263688</v>
      </c>
      <c r="Y23" s="4">
        <v>125</v>
      </c>
      <c r="Z23" s="4">
        <f t="shared" si="6"/>
        <v>373.09423766470121</v>
      </c>
    </row>
    <row r="24" spans="1:26" x14ac:dyDescent="0.25">
      <c r="A24" s="1">
        <v>23</v>
      </c>
      <c r="B24" s="1" t="s">
        <v>49</v>
      </c>
      <c r="C24" s="1" t="s">
        <v>5</v>
      </c>
      <c r="D24" s="1">
        <v>19880825</v>
      </c>
      <c r="E24" s="15">
        <v>376.87</v>
      </c>
      <c r="F24" s="15">
        <v>26.474</v>
      </c>
      <c r="G24" s="16">
        <v>7.0000000000000007E-2</v>
      </c>
      <c r="H24" s="17">
        <f t="shared" si="0"/>
        <v>70</v>
      </c>
      <c r="I24" s="1">
        <f t="shared" si="1"/>
        <v>909.61888765219021</v>
      </c>
      <c r="J24" s="1">
        <f t="shared" si="2"/>
        <v>839.61888765219021</v>
      </c>
      <c r="K24" s="1">
        <f t="shared" si="3"/>
        <v>29618.617264371151</v>
      </c>
      <c r="L24" s="1">
        <f t="shared" si="4"/>
        <v>2279.3097600000001</v>
      </c>
      <c r="M24" s="1">
        <f t="shared" si="5"/>
        <v>27339.307504371151</v>
      </c>
      <c r="Y24" s="4">
        <v>150</v>
      </c>
      <c r="Z24" s="4">
        <f t="shared" si="6"/>
        <v>432.27575610540845</v>
      </c>
    </row>
    <row r="25" spans="1:26" x14ac:dyDescent="0.25">
      <c r="A25" s="1">
        <v>24</v>
      </c>
      <c r="B25" s="1" t="s">
        <v>49</v>
      </c>
      <c r="C25" s="1" t="s">
        <v>5</v>
      </c>
      <c r="D25" s="1">
        <v>19881105</v>
      </c>
      <c r="E25" s="15">
        <v>148.63999999999999</v>
      </c>
      <c r="F25" s="15">
        <v>6.931</v>
      </c>
      <c r="G25" s="16">
        <v>4.7E-2</v>
      </c>
      <c r="H25" s="17">
        <f t="shared" si="0"/>
        <v>47</v>
      </c>
      <c r="I25" s="1">
        <f t="shared" si="1"/>
        <v>429.10797751533033</v>
      </c>
      <c r="J25" s="1">
        <f t="shared" si="2"/>
        <v>382.10797751533033</v>
      </c>
      <c r="K25" s="1">
        <f t="shared" si="3"/>
        <v>5510.8174848087192</v>
      </c>
      <c r="L25" s="1">
        <f t="shared" si="4"/>
        <v>603.59731199999999</v>
      </c>
      <c r="M25" s="1">
        <f t="shared" si="5"/>
        <v>4907.2201728087193</v>
      </c>
      <c r="Y25" s="4">
        <v>175</v>
      </c>
      <c r="Z25" s="4">
        <f t="shared" si="6"/>
        <v>489.57964739178396</v>
      </c>
    </row>
    <row r="26" spans="1:26" x14ac:dyDescent="0.25">
      <c r="A26" s="1">
        <v>25</v>
      </c>
      <c r="B26" s="1" t="s">
        <v>49</v>
      </c>
      <c r="C26" s="1" t="s">
        <v>5</v>
      </c>
      <c r="D26" s="1">
        <v>19890225</v>
      </c>
      <c r="E26" s="15">
        <v>190.12</v>
      </c>
      <c r="F26" s="15">
        <v>6.423</v>
      </c>
      <c r="G26" s="16">
        <v>3.4000000000000002E-2</v>
      </c>
      <c r="H26" s="17">
        <f t="shared" si="0"/>
        <v>34</v>
      </c>
      <c r="I26" s="1">
        <f t="shared" si="1"/>
        <v>523.4638153808587</v>
      </c>
      <c r="J26" s="1">
        <f t="shared" si="2"/>
        <v>489.4638153808587</v>
      </c>
      <c r="K26" s="1">
        <f t="shared" si="3"/>
        <v>8598.6092661300445</v>
      </c>
      <c r="L26" s="1">
        <f t="shared" si="4"/>
        <v>558.49651200000005</v>
      </c>
      <c r="M26" s="1">
        <f t="shared" si="5"/>
        <v>8040.1127541300448</v>
      </c>
      <c r="Y26" s="4">
        <v>200</v>
      </c>
      <c r="Z26" s="4">
        <f t="shared" si="6"/>
        <v>545.32373692770693</v>
      </c>
    </row>
    <row r="27" spans="1:26" x14ac:dyDescent="0.25">
      <c r="A27" s="1">
        <v>26</v>
      </c>
      <c r="B27" s="1" t="s">
        <v>49</v>
      </c>
      <c r="C27" s="1" t="s">
        <v>5</v>
      </c>
      <c r="D27" s="1">
        <v>19890810</v>
      </c>
      <c r="E27" s="15">
        <v>255.74</v>
      </c>
      <c r="F27" s="15">
        <v>115.83799999999999</v>
      </c>
      <c r="G27" s="16">
        <v>0.45300000000000001</v>
      </c>
      <c r="H27" s="17">
        <f t="shared" si="0"/>
        <v>453</v>
      </c>
      <c r="I27" s="1">
        <f t="shared" si="1"/>
        <v>665.08138664454748</v>
      </c>
      <c r="J27" s="1">
        <f t="shared" si="2"/>
        <v>212.08138664454748</v>
      </c>
      <c r="K27" s="1">
        <f t="shared" si="3"/>
        <v>14695.595754089178</v>
      </c>
      <c r="L27" s="1">
        <f t="shared" si="4"/>
        <v>10009.459008000002</v>
      </c>
      <c r="M27" s="1">
        <f t="shared" si="5"/>
        <v>4686.1367460891761</v>
      </c>
      <c r="Y27" s="4">
        <v>300</v>
      </c>
      <c r="Z27" s="4">
        <f t="shared" si="6"/>
        <v>756.58170624573313</v>
      </c>
    </row>
    <row r="28" spans="1:26" x14ac:dyDescent="0.25">
      <c r="A28" s="1">
        <v>27</v>
      </c>
      <c r="B28" s="1" t="s">
        <v>49</v>
      </c>
      <c r="C28" s="1" t="s">
        <v>5</v>
      </c>
      <c r="D28" s="1">
        <v>19900620</v>
      </c>
      <c r="E28" s="15">
        <v>78.03</v>
      </c>
      <c r="F28" s="15">
        <v>9.7409999999999997</v>
      </c>
      <c r="G28" s="16">
        <v>0.125</v>
      </c>
      <c r="H28" s="17">
        <f t="shared" si="0"/>
        <v>125</v>
      </c>
      <c r="I28" s="1">
        <f t="shared" si="1"/>
        <v>255.00926281139883</v>
      </c>
      <c r="J28" s="1">
        <f t="shared" si="2"/>
        <v>130.00926281139883</v>
      </c>
      <c r="K28" s="1">
        <f t="shared" si="3"/>
        <v>1719.2194079477863</v>
      </c>
      <c r="L28" s="1">
        <f t="shared" si="4"/>
        <v>842.72400000000005</v>
      </c>
      <c r="M28" s="1">
        <f t="shared" si="5"/>
        <v>876.49540794778625</v>
      </c>
      <c r="Y28" s="4">
        <v>400</v>
      </c>
      <c r="Z28" s="4">
        <f t="shared" si="6"/>
        <v>954.44159778522862</v>
      </c>
    </row>
    <row r="29" spans="1:26" x14ac:dyDescent="0.25">
      <c r="A29" s="1">
        <v>28</v>
      </c>
      <c r="B29" s="1" t="s">
        <v>49</v>
      </c>
      <c r="C29" s="1" t="s">
        <v>5</v>
      </c>
      <c r="D29" s="1">
        <v>19901127</v>
      </c>
      <c r="E29" s="15">
        <v>272.67</v>
      </c>
      <c r="F29" s="15">
        <v>56.639000000000003</v>
      </c>
      <c r="G29" s="16">
        <v>0.20799999999999999</v>
      </c>
      <c r="H29" s="17">
        <f t="shared" si="0"/>
        <v>208</v>
      </c>
      <c r="I29" s="1">
        <f t="shared" si="1"/>
        <v>700.41552792446907</v>
      </c>
      <c r="J29" s="1">
        <f t="shared" si="2"/>
        <v>492.41552792446907</v>
      </c>
      <c r="K29" s="1">
        <f t="shared" si="3"/>
        <v>16500.870892727857</v>
      </c>
      <c r="L29" s="1">
        <f t="shared" si="4"/>
        <v>4900.2071040000001</v>
      </c>
      <c r="M29" s="1">
        <f t="shared" si="5"/>
        <v>11600.663788727856</v>
      </c>
      <c r="Y29" s="4">
        <v>500</v>
      </c>
      <c r="Z29" s="4">
        <f t="shared" si="6"/>
        <v>1142.9005861960472</v>
      </c>
    </row>
    <row r="30" spans="1:26" x14ac:dyDescent="0.25">
      <c r="A30" s="1">
        <v>29</v>
      </c>
      <c r="B30" s="1" t="s">
        <v>49</v>
      </c>
      <c r="C30" s="1" t="s">
        <v>5</v>
      </c>
      <c r="D30" s="1">
        <v>19910531</v>
      </c>
      <c r="E30" s="15">
        <v>177.57</v>
      </c>
      <c r="F30" s="15">
        <v>11.853</v>
      </c>
      <c r="G30" s="16">
        <v>6.7000000000000004E-2</v>
      </c>
      <c r="H30" s="17">
        <f t="shared" si="0"/>
        <v>67</v>
      </c>
      <c r="I30" s="1">
        <f t="shared" si="1"/>
        <v>495.37759113149417</v>
      </c>
      <c r="J30" s="1">
        <f t="shared" si="2"/>
        <v>428.37759113149417</v>
      </c>
      <c r="K30" s="1">
        <f t="shared" si="3"/>
        <v>7600.1067812637575</v>
      </c>
      <c r="L30" s="1">
        <f t="shared" si="4"/>
        <v>1027.9172160000001</v>
      </c>
      <c r="M30" s="1">
        <f t="shared" si="5"/>
        <v>6572.1895652637577</v>
      </c>
      <c r="Y30" s="4">
        <v>600</v>
      </c>
      <c r="Z30" s="4">
        <f t="shared" si="6"/>
        <v>1324.1914915212683</v>
      </c>
    </row>
    <row r="31" spans="1:26" x14ac:dyDescent="0.25">
      <c r="A31" s="1">
        <v>30</v>
      </c>
      <c r="B31" s="1" t="s">
        <v>49</v>
      </c>
      <c r="C31" s="1" t="s">
        <v>5</v>
      </c>
      <c r="D31" s="1">
        <v>19910713</v>
      </c>
      <c r="E31" s="15">
        <v>62</v>
      </c>
      <c r="F31" s="15">
        <v>2.661</v>
      </c>
      <c r="G31" s="16">
        <v>4.2999999999999997E-2</v>
      </c>
      <c r="H31" s="17">
        <f t="shared" si="0"/>
        <v>43</v>
      </c>
      <c r="I31" s="1">
        <f t="shared" si="1"/>
        <v>211.79056379462176</v>
      </c>
      <c r="J31" s="1">
        <f t="shared" si="2"/>
        <v>168.79056379462176</v>
      </c>
      <c r="K31" s="1">
        <f t="shared" si="3"/>
        <v>1134.51969213503</v>
      </c>
      <c r="L31" s="1">
        <f t="shared" si="4"/>
        <v>230.34240000000003</v>
      </c>
      <c r="M31" s="1">
        <f t="shared" si="5"/>
        <v>904.17729213503003</v>
      </c>
    </row>
    <row r="32" spans="1:26" x14ac:dyDescent="0.25">
      <c r="A32" s="1">
        <v>31</v>
      </c>
      <c r="B32" s="1" t="s">
        <v>49</v>
      </c>
      <c r="C32" s="1" t="s">
        <v>5</v>
      </c>
      <c r="D32" s="1">
        <v>19910919</v>
      </c>
      <c r="E32" s="15">
        <v>269.82</v>
      </c>
      <c r="F32" s="15">
        <v>61.92</v>
      </c>
      <c r="G32" s="16">
        <v>0.22900000000000001</v>
      </c>
      <c r="H32" s="17">
        <f t="shared" si="0"/>
        <v>229</v>
      </c>
      <c r="I32" s="1">
        <f t="shared" si="1"/>
        <v>694.49762469445795</v>
      </c>
      <c r="J32" s="1">
        <f t="shared" si="2"/>
        <v>465.49762469445795</v>
      </c>
      <c r="K32" s="1">
        <f t="shared" si="3"/>
        <v>16190.439761813068</v>
      </c>
      <c r="L32" s="1">
        <f t="shared" si="4"/>
        <v>5338.5505920000005</v>
      </c>
      <c r="M32" s="1">
        <f t="shared" si="5"/>
        <v>10851.889169813068</v>
      </c>
    </row>
    <row r="33" spans="1:13" x14ac:dyDescent="0.25">
      <c r="A33" s="1">
        <v>32</v>
      </c>
      <c r="B33" s="1" t="s">
        <v>49</v>
      </c>
      <c r="C33" s="1" t="s">
        <v>5</v>
      </c>
      <c r="D33" s="1">
        <v>19911117</v>
      </c>
      <c r="E33" s="15">
        <v>266.99</v>
      </c>
      <c r="F33" s="15">
        <v>21.390999999999998</v>
      </c>
      <c r="G33" s="16">
        <v>0.08</v>
      </c>
      <c r="H33" s="17">
        <f t="shared" si="0"/>
        <v>80</v>
      </c>
      <c r="I33" s="1">
        <f t="shared" si="1"/>
        <v>688.60933482495273</v>
      </c>
      <c r="J33" s="1">
        <f t="shared" si="2"/>
        <v>608.60933482495273</v>
      </c>
      <c r="K33" s="1">
        <f t="shared" si="3"/>
        <v>15884.796064744582</v>
      </c>
      <c r="L33" s="1">
        <f t="shared" si="4"/>
        <v>1845.4348800000002</v>
      </c>
      <c r="M33" s="1">
        <f t="shared" si="5"/>
        <v>14039.361184744581</v>
      </c>
    </row>
    <row r="34" spans="1:13" x14ac:dyDescent="0.25">
      <c r="A34" s="1">
        <v>33</v>
      </c>
      <c r="B34" s="1" t="s">
        <v>49</v>
      </c>
      <c r="C34" s="1" t="s">
        <v>5</v>
      </c>
      <c r="D34" s="1">
        <v>19911209</v>
      </c>
      <c r="E34" s="15">
        <v>603.84</v>
      </c>
      <c r="F34" s="15">
        <v>538.50099999999998</v>
      </c>
      <c r="G34" s="16">
        <v>0.89200000000000002</v>
      </c>
      <c r="H34" s="17">
        <f t="shared" si="0"/>
        <v>892</v>
      </c>
      <c r="I34" s="1">
        <f t="shared" si="1"/>
        <v>1331.0310816346287</v>
      </c>
      <c r="J34" s="1">
        <f t="shared" si="2"/>
        <v>439.03108163462866</v>
      </c>
      <c r="K34" s="1">
        <f t="shared" si="3"/>
        <v>69442.255440079563</v>
      </c>
      <c r="L34" s="1">
        <f t="shared" si="4"/>
        <v>46537.224192000009</v>
      </c>
      <c r="M34" s="1">
        <f t="shared" si="5"/>
        <v>22905.031248079555</v>
      </c>
    </row>
    <row r="35" spans="1:13" x14ac:dyDescent="0.25">
      <c r="A35" s="1">
        <v>34</v>
      </c>
      <c r="B35" s="1" t="s">
        <v>49</v>
      </c>
      <c r="C35" s="1" t="s">
        <v>5</v>
      </c>
      <c r="D35" s="1">
        <v>19920321</v>
      </c>
      <c r="E35" s="15">
        <v>100.15</v>
      </c>
      <c r="F35" s="15">
        <v>10.026999999999999</v>
      </c>
      <c r="G35" s="16">
        <v>0.1</v>
      </c>
      <c r="H35" s="17">
        <f t="shared" si="0"/>
        <v>100</v>
      </c>
      <c r="I35" s="1">
        <f t="shared" si="1"/>
        <v>311.95009256956513</v>
      </c>
      <c r="J35" s="1">
        <f t="shared" si="2"/>
        <v>211.95009256956513</v>
      </c>
      <c r="K35" s="1">
        <f t="shared" si="3"/>
        <v>2699.2916730007446</v>
      </c>
      <c r="L35" s="1">
        <f t="shared" si="4"/>
        <v>865.29600000000016</v>
      </c>
      <c r="M35" s="1">
        <f t="shared" si="5"/>
        <v>1833.9956730007443</v>
      </c>
    </row>
    <row r="36" spans="1:13" x14ac:dyDescent="0.25">
      <c r="A36" s="1">
        <v>35</v>
      </c>
      <c r="B36" s="1" t="s">
        <v>49</v>
      </c>
      <c r="C36" s="1" t="s">
        <v>5</v>
      </c>
      <c r="D36" s="1">
        <v>19920606</v>
      </c>
      <c r="E36" s="15">
        <v>188.4</v>
      </c>
      <c r="F36" s="15">
        <v>14.131</v>
      </c>
      <c r="G36" s="16">
        <v>7.4999999999999997E-2</v>
      </c>
      <c r="H36" s="17">
        <f t="shared" si="0"/>
        <v>75</v>
      </c>
      <c r="I36" s="1">
        <f t="shared" si="1"/>
        <v>519.6361605445976</v>
      </c>
      <c r="J36" s="1">
        <f t="shared" si="2"/>
        <v>444.6361605445976</v>
      </c>
      <c r="K36" s="1">
        <f t="shared" si="3"/>
        <v>8458.5127086664306</v>
      </c>
      <c r="L36" s="1">
        <f t="shared" si="4"/>
        <v>1220.8320000000001</v>
      </c>
      <c r="M36" s="1">
        <f t="shared" si="5"/>
        <v>7237.6807086664303</v>
      </c>
    </row>
    <row r="37" spans="1:13" x14ac:dyDescent="0.25">
      <c r="A37" s="1">
        <v>36</v>
      </c>
      <c r="B37" s="1" t="s">
        <v>49</v>
      </c>
      <c r="C37" s="1" t="s">
        <v>5</v>
      </c>
      <c r="D37" s="1">
        <v>19920908</v>
      </c>
      <c r="E37" s="15">
        <v>94.36</v>
      </c>
      <c r="F37" s="15">
        <v>3.3639999999999999</v>
      </c>
      <c r="G37" s="16">
        <v>3.5999999999999997E-2</v>
      </c>
      <c r="H37" s="17">
        <f t="shared" si="0"/>
        <v>36</v>
      </c>
      <c r="I37" s="1">
        <f t="shared" si="1"/>
        <v>297.30320561074961</v>
      </c>
      <c r="J37" s="1">
        <f t="shared" si="2"/>
        <v>261.30320561074961</v>
      </c>
      <c r="K37" s="1">
        <f t="shared" si="3"/>
        <v>2423.8250335955809</v>
      </c>
      <c r="L37" s="1">
        <f t="shared" si="4"/>
        <v>293.497344</v>
      </c>
      <c r="M37" s="1">
        <f t="shared" si="5"/>
        <v>2130.327689595581</v>
      </c>
    </row>
    <row r="38" spans="1:13" x14ac:dyDescent="0.25">
      <c r="A38" s="1">
        <v>37</v>
      </c>
      <c r="B38" s="1" t="s">
        <v>49</v>
      </c>
      <c r="C38" s="1" t="s">
        <v>5</v>
      </c>
      <c r="D38" s="1">
        <v>19921016</v>
      </c>
      <c r="E38" s="15">
        <v>120.67</v>
      </c>
      <c r="F38" s="15">
        <v>4.7300000000000004</v>
      </c>
      <c r="G38" s="16">
        <v>3.9E-2</v>
      </c>
      <c r="H38" s="17">
        <f t="shared" si="0"/>
        <v>39</v>
      </c>
      <c r="I38" s="1">
        <f t="shared" si="1"/>
        <v>362.62227472249168</v>
      </c>
      <c r="J38" s="1">
        <f t="shared" si="2"/>
        <v>323.62227472249168</v>
      </c>
      <c r="K38" s="1">
        <f t="shared" si="3"/>
        <v>3780.6592225619293</v>
      </c>
      <c r="L38" s="1">
        <f t="shared" si="4"/>
        <v>406.60963200000003</v>
      </c>
      <c r="M38" s="1">
        <f t="shared" si="5"/>
        <v>3374.0495905619291</v>
      </c>
    </row>
    <row r="39" spans="1:13" x14ac:dyDescent="0.25">
      <c r="A39" s="1">
        <v>38</v>
      </c>
      <c r="B39" s="1" t="s">
        <v>49</v>
      </c>
      <c r="C39" s="1" t="s">
        <v>5</v>
      </c>
      <c r="D39" s="1">
        <v>19921204</v>
      </c>
      <c r="E39" s="15">
        <v>195.27</v>
      </c>
      <c r="F39" s="15">
        <v>15.465999999999999</v>
      </c>
      <c r="G39" s="16">
        <v>7.9000000000000001E-2</v>
      </c>
      <c r="H39" s="17">
        <f t="shared" si="0"/>
        <v>79</v>
      </c>
      <c r="I39" s="1">
        <f t="shared" si="1"/>
        <v>534.88499027409364</v>
      </c>
      <c r="J39" s="1">
        <f t="shared" si="2"/>
        <v>455.88499027409364</v>
      </c>
      <c r="K39" s="1">
        <f t="shared" si="3"/>
        <v>9024.2201131910442</v>
      </c>
      <c r="L39" s="1">
        <f t="shared" si="4"/>
        <v>1332.8349120000003</v>
      </c>
      <c r="M39" s="1">
        <f t="shared" si="5"/>
        <v>7691.385201191044</v>
      </c>
    </row>
    <row r="40" spans="1:13" x14ac:dyDescent="0.25">
      <c r="A40" s="1">
        <v>39</v>
      </c>
      <c r="B40" s="1" t="s">
        <v>49</v>
      </c>
      <c r="C40" s="1" t="s">
        <v>5</v>
      </c>
      <c r="D40" s="1">
        <v>19930422</v>
      </c>
      <c r="E40" s="15">
        <v>153.41999999999999</v>
      </c>
      <c r="F40" s="15">
        <v>5.4210000000000003</v>
      </c>
      <c r="G40" s="16">
        <v>3.5000000000000003E-2</v>
      </c>
      <c r="H40" s="17">
        <f t="shared" si="0"/>
        <v>35</v>
      </c>
      <c r="I40" s="1">
        <f t="shared" si="1"/>
        <v>440.21751251907864</v>
      </c>
      <c r="J40" s="1">
        <f t="shared" si="2"/>
        <v>405.21751251907864</v>
      </c>
      <c r="K40" s="1">
        <f t="shared" si="3"/>
        <v>5835.2979545864964</v>
      </c>
      <c r="L40" s="1">
        <f t="shared" si="4"/>
        <v>463.94207999999998</v>
      </c>
      <c r="M40" s="1">
        <f t="shared" si="5"/>
        <v>5371.3558745864966</v>
      </c>
    </row>
    <row r="41" spans="1:13" x14ac:dyDescent="0.25">
      <c r="A41" s="1">
        <v>40</v>
      </c>
      <c r="B41" s="1" t="s">
        <v>49</v>
      </c>
      <c r="C41" s="1" t="s">
        <v>5</v>
      </c>
      <c r="D41" s="1">
        <v>19930816</v>
      </c>
      <c r="E41" s="15">
        <v>229.46</v>
      </c>
      <c r="F41" s="15">
        <v>16.385000000000002</v>
      </c>
      <c r="G41" s="16">
        <v>7.0999999999999994E-2</v>
      </c>
      <c r="H41" s="17">
        <f t="shared" si="0"/>
        <v>71</v>
      </c>
      <c r="I41" s="1">
        <f t="shared" si="1"/>
        <v>609.32107312259643</v>
      </c>
      <c r="J41" s="1">
        <f t="shared" si="2"/>
        <v>538.32107312259643</v>
      </c>
      <c r="K41" s="1">
        <f t="shared" si="3"/>
        <v>12079.99988110463</v>
      </c>
      <c r="L41" s="1">
        <f t="shared" si="4"/>
        <v>1407.5994240000002</v>
      </c>
      <c r="M41" s="1">
        <f t="shared" si="5"/>
        <v>10672.40045710463</v>
      </c>
    </row>
    <row r="42" spans="1:13" x14ac:dyDescent="0.25">
      <c r="A42" s="1">
        <v>41</v>
      </c>
      <c r="B42" s="1" t="s">
        <v>49</v>
      </c>
      <c r="C42" s="1" t="s">
        <v>5</v>
      </c>
      <c r="D42" s="1">
        <v>19940429</v>
      </c>
      <c r="E42" s="15">
        <v>321.48</v>
      </c>
      <c r="F42" s="15">
        <v>25.917999999999999</v>
      </c>
      <c r="G42" s="16">
        <v>8.1000000000000003E-2</v>
      </c>
      <c r="H42" s="17">
        <f t="shared" si="0"/>
        <v>81</v>
      </c>
      <c r="I42" s="1">
        <f t="shared" si="1"/>
        <v>800.03422408690574</v>
      </c>
      <c r="J42" s="1">
        <f t="shared" si="2"/>
        <v>719.03422408690574</v>
      </c>
      <c r="K42" s="1">
        <f t="shared" si="3"/>
        <v>22221.64820385721</v>
      </c>
      <c r="L42" s="1">
        <f t="shared" si="4"/>
        <v>2249.845632</v>
      </c>
      <c r="M42" s="1">
        <f t="shared" si="5"/>
        <v>19971.80257185721</v>
      </c>
    </row>
    <row r="43" spans="1:13" x14ac:dyDescent="0.25">
      <c r="A43" s="1">
        <v>42</v>
      </c>
      <c r="B43" s="1" t="s">
        <v>49</v>
      </c>
      <c r="C43" s="1" t="s">
        <v>5</v>
      </c>
      <c r="D43" s="1">
        <v>19940714</v>
      </c>
      <c r="E43" s="15">
        <v>71.69</v>
      </c>
      <c r="F43" s="15">
        <v>3.3540000000000001</v>
      </c>
      <c r="G43" s="16">
        <v>4.7E-2</v>
      </c>
      <c r="H43" s="17">
        <f t="shared" si="0"/>
        <v>47</v>
      </c>
      <c r="I43" s="1">
        <f t="shared" si="1"/>
        <v>238.1419435600813</v>
      </c>
      <c r="J43" s="1">
        <f t="shared" si="2"/>
        <v>191.1419435600813</v>
      </c>
      <c r="K43" s="1">
        <f t="shared" si="3"/>
        <v>1475.0550086822407</v>
      </c>
      <c r="L43" s="1">
        <f t="shared" si="4"/>
        <v>291.11875200000003</v>
      </c>
      <c r="M43" s="1">
        <f t="shared" si="5"/>
        <v>1183.9362566822406</v>
      </c>
    </row>
    <row r="44" spans="1:13" x14ac:dyDescent="0.25">
      <c r="A44" s="1">
        <v>43</v>
      </c>
      <c r="B44" s="1" t="s">
        <v>49</v>
      </c>
      <c r="C44" s="1" t="s">
        <v>5</v>
      </c>
      <c r="D44" s="1">
        <v>19941119</v>
      </c>
      <c r="E44" s="15">
        <v>175.23</v>
      </c>
      <c r="F44" s="15">
        <v>6.4169999999999998</v>
      </c>
      <c r="G44" s="16">
        <v>3.6999999999999998E-2</v>
      </c>
      <c r="H44" s="17">
        <f t="shared" si="0"/>
        <v>37</v>
      </c>
      <c r="I44" s="1">
        <f t="shared" si="1"/>
        <v>490.0991938865738</v>
      </c>
      <c r="J44" s="1">
        <f t="shared" si="2"/>
        <v>453.0991938865738</v>
      </c>
      <c r="K44" s="1">
        <f t="shared" si="3"/>
        <v>7420.0390627459101</v>
      </c>
      <c r="L44" s="1">
        <f t="shared" si="4"/>
        <v>560.17526399999997</v>
      </c>
      <c r="M44" s="1">
        <f t="shared" si="5"/>
        <v>6859.8637987459097</v>
      </c>
    </row>
    <row r="45" spans="1:13" x14ac:dyDescent="0.25">
      <c r="A45" s="1">
        <v>44</v>
      </c>
      <c r="B45" s="1" t="s">
        <v>49</v>
      </c>
      <c r="C45" s="1" t="s">
        <v>5</v>
      </c>
      <c r="D45" s="1">
        <v>19950611</v>
      </c>
      <c r="E45" s="15">
        <v>165.17</v>
      </c>
      <c r="F45" s="15">
        <v>7.3840000000000003</v>
      </c>
      <c r="G45" s="16">
        <v>4.4999999999999998E-2</v>
      </c>
      <c r="H45" s="17">
        <f t="shared" si="0"/>
        <v>45</v>
      </c>
      <c r="I45" s="1">
        <f t="shared" si="1"/>
        <v>467.24907016463879</v>
      </c>
      <c r="J45" s="1">
        <f t="shared" si="2"/>
        <v>422.24907016463879</v>
      </c>
      <c r="K45" s="1">
        <f t="shared" si="3"/>
        <v>6667.9656986096688</v>
      </c>
      <c r="L45" s="1">
        <f t="shared" si="4"/>
        <v>642.18096000000003</v>
      </c>
      <c r="M45" s="1">
        <f t="shared" si="5"/>
        <v>6025.7847386096691</v>
      </c>
    </row>
    <row r="46" spans="1:13" x14ac:dyDescent="0.25">
      <c r="A46" s="1">
        <v>45</v>
      </c>
      <c r="B46" s="1" t="s">
        <v>49</v>
      </c>
      <c r="C46" s="1" t="s">
        <v>5</v>
      </c>
      <c r="D46" s="1">
        <v>19950910</v>
      </c>
      <c r="E46" s="15">
        <v>202.54</v>
      </c>
      <c r="F46" s="15">
        <v>23.452000000000002</v>
      </c>
      <c r="G46" s="16">
        <v>0.11600000000000001</v>
      </c>
      <c r="H46" s="17">
        <f t="shared" si="0"/>
        <v>116</v>
      </c>
      <c r="I46" s="1">
        <f t="shared" si="1"/>
        <v>550.90967208667735</v>
      </c>
      <c r="J46" s="1">
        <f t="shared" si="2"/>
        <v>434.90967208667735</v>
      </c>
      <c r="K46" s="1">
        <f t="shared" si="3"/>
        <v>9640.6195666552376</v>
      </c>
      <c r="L46" s="1">
        <f t="shared" si="4"/>
        <v>2029.9368960000002</v>
      </c>
      <c r="M46" s="1">
        <f t="shared" si="5"/>
        <v>7610.6826706552374</v>
      </c>
    </row>
    <row r="47" spans="1:13" x14ac:dyDescent="0.25">
      <c r="A47" s="1">
        <v>46</v>
      </c>
      <c r="B47" s="1" t="s">
        <v>49</v>
      </c>
      <c r="C47" s="1" t="s">
        <v>5</v>
      </c>
      <c r="D47" s="1">
        <v>19951216</v>
      </c>
      <c r="E47" s="15">
        <v>229.77</v>
      </c>
      <c r="F47" s="15">
        <v>9.9339999999999993</v>
      </c>
      <c r="G47" s="16">
        <v>4.2999999999999997E-2</v>
      </c>
      <c r="H47" s="17">
        <f t="shared" si="0"/>
        <v>43</v>
      </c>
      <c r="I47" s="1">
        <f t="shared" si="1"/>
        <v>609.98575011588559</v>
      </c>
      <c r="J47" s="1">
        <f t="shared" si="2"/>
        <v>566.98575011588559</v>
      </c>
      <c r="K47" s="1">
        <f t="shared" si="3"/>
        <v>12109.515189476577</v>
      </c>
      <c r="L47" s="1">
        <f t="shared" si="4"/>
        <v>853.64150400000005</v>
      </c>
      <c r="M47" s="1">
        <f t="shared" si="5"/>
        <v>11255.873685476578</v>
      </c>
    </row>
    <row r="48" spans="1:13" x14ac:dyDescent="0.25">
      <c r="A48" s="1">
        <v>47</v>
      </c>
      <c r="B48" s="1" t="s">
        <v>49</v>
      </c>
      <c r="C48" s="1" t="s">
        <v>5</v>
      </c>
      <c r="D48" s="1">
        <v>19960319</v>
      </c>
      <c r="E48" s="15">
        <v>99.24</v>
      </c>
      <c r="F48" s="15">
        <v>3.5089999999999999</v>
      </c>
      <c r="G48" s="16">
        <v>3.5000000000000003E-2</v>
      </c>
      <c r="H48" s="17">
        <f t="shared" si="0"/>
        <v>35</v>
      </c>
      <c r="I48" s="1">
        <f t="shared" si="1"/>
        <v>309.65910529407228</v>
      </c>
      <c r="J48" s="1">
        <f t="shared" si="2"/>
        <v>274.65910529407228</v>
      </c>
      <c r="K48" s="1">
        <f t="shared" si="3"/>
        <v>2655.1212142507547</v>
      </c>
      <c r="L48" s="1">
        <f t="shared" si="4"/>
        <v>300.10176000000001</v>
      </c>
      <c r="M48" s="1">
        <f t="shared" si="5"/>
        <v>2355.0194542507547</v>
      </c>
    </row>
    <row r="49" spans="1:13" x14ac:dyDescent="0.25">
      <c r="A49" s="1">
        <v>48</v>
      </c>
      <c r="B49" s="1" t="s">
        <v>49</v>
      </c>
      <c r="C49" s="1" t="s">
        <v>5</v>
      </c>
      <c r="D49" s="1">
        <v>19961129</v>
      </c>
      <c r="E49" s="15">
        <v>219.02</v>
      </c>
      <c r="F49" s="15">
        <v>8.2240000000000002</v>
      </c>
      <c r="G49" s="16">
        <v>3.7999999999999999E-2</v>
      </c>
      <c r="H49" s="17">
        <f t="shared" si="0"/>
        <v>38</v>
      </c>
      <c r="I49" s="1">
        <f t="shared" si="1"/>
        <v>586.83372333858847</v>
      </c>
      <c r="J49" s="1">
        <f t="shared" si="2"/>
        <v>548.83372333858847</v>
      </c>
      <c r="K49" s="1">
        <f t="shared" si="3"/>
        <v>11104.847028197366</v>
      </c>
      <c r="L49" s="1">
        <f t="shared" si="4"/>
        <v>719.08646400000009</v>
      </c>
      <c r="M49" s="1">
        <f t="shared" si="5"/>
        <v>10385.760564197366</v>
      </c>
    </row>
    <row r="50" spans="1:13" x14ac:dyDescent="0.25">
      <c r="A50" s="1">
        <v>49</v>
      </c>
      <c r="B50" s="1" t="s">
        <v>49</v>
      </c>
      <c r="C50" s="1" t="s">
        <v>5</v>
      </c>
      <c r="D50" s="1">
        <v>19971121</v>
      </c>
      <c r="E50" s="15">
        <v>202.16</v>
      </c>
      <c r="F50" s="15">
        <v>8.7330000000000005</v>
      </c>
      <c r="G50" s="16">
        <v>4.2999999999999997E-2</v>
      </c>
      <c r="H50" s="17">
        <f t="shared" si="0"/>
        <v>43</v>
      </c>
      <c r="I50" s="1">
        <f t="shared" si="1"/>
        <v>550.07484251511187</v>
      </c>
      <c r="J50" s="1">
        <f t="shared" si="2"/>
        <v>507.07484251511187</v>
      </c>
      <c r="K50" s="1">
        <f t="shared" si="3"/>
        <v>9607.9504460706739</v>
      </c>
      <c r="L50" s="1">
        <f t="shared" si="4"/>
        <v>751.06483200000002</v>
      </c>
      <c r="M50" s="1">
        <f t="shared" si="5"/>
        <v>8856.8856140706739</v>
      </c>
    </row>
    <row r="51" spans="1:13" x14ac:dyDescent="0.25">
      <c r="A51" s="1">
        <v>50</v>
      </c>
      <c r="B51" s="1" t="s">
        <v>49</v>
      </c>
      <c r="C51" s="1" t="s">
        <v>5</v>
      </c>
      <c r="D51" s="1">
        <v>19980325</v>
      </c>
      <c r="E51" s="15">
        <v>350.2</v>
      </c>
      <c r="F51" s="15">
        <v>28.972999999999999</v>
      </c>
      <c r="G51" s="16">
        <v>8.3000000000000004E-2</v>
      </c>
      <c r="H51" s="17">
        <f t="shared" si="0"/>
        <v>83</v>
      </c>
      <c r="I51" s="1">
        <f t="shared" si="1"/>
        <v>857.27204456309244</v>
      </c>
      <c r="J51" s="1">
        <f t="shared" si="2"/>
        <v>774.27204456309244</v>
      </c>
      <c r="K51" s="1">
        <f t="shared" si="3"/>
        <v>25938.720288517969</v>
      </c>
      <c r="L51" s="1">
        <f t="shared" si="4"/>
        <v>2511.3542400000001</v>
      </c>
      <c r="M51" s="1">
        <f t="shared" si="5"/>
        <v>23427.366048517968</v>
      </c>
    </row>
    <row r="52" spans="1:13" x14ac:dyDescent="0.25">
      <c r="A52" s="1">
        <v>51</v>
      </c>
      <c r="B52" s="1" t="s">
        <v>49</v>
      </c>
      <c r="C52" s="1" t="s">
        <v>5</v>
      </c>
      <c r="D52" s="1">
        <v>19980702</v>
      </c>
      <c r="E52" s="15">
        <v>65.707999999999998</v>
      </c>
      <c r="F52" s="15">
        <v>2.58</v>
      </c>
      <c r="G52" s="16">
        <v>3.9E-2</v>
      </c>
      <c r="H52" s="17">
        <f t="shared" si="0"/>
        <v>39</v>
      </c>
      <c r="I52" s="1">
        <f t="shared" si="1"/>
        <v>221.96176111007077</v>
      </c>
      <c r="J52" s="1">
        <f t="shared" si="2"/>
        <v>182.96176111007077</v>
      </c>
      <c r="K52" s="1">
        <f t="shared" si="3"/>
        <v>1260.1149176753738</v>
      </c>
      <c r="L52" s="1">
        <f t="shared" si="4"/>
        <v>221.4096768</v>
      </c>
      <c r="M52" s="1">
        <f t="shared" si="5"/>
        <v>1038.7052408753739</v>
      </c>
    </row>
    <row r="53" spans="1:13" x14ac:dyDescent="0.25">
      <c r="A53" s="1">
        <v>52</v>
      </c>
      <c r="B53" s="1" t="s">
        <v>49</v>
      </c>
      <c r="C53" s="1" t="s">
        <v>5</v>
      </c>
      <c r="D53" s="1">
        <v>19990318</v>
      </c>
      <c r="E53" s="15">
        <v>214.536</v>
      </c>
      <c r="F53" s="15">
        <v>4.6710000000000003</v>
      </c>
      <c r="G53" s="16">
        <v>2.1999999999999999E-2</v>
      </c>
      <c r="H53" s="17">
        <f t="shared" si="0"/>
        <v>22</v>
      </c>
      <c r="I53" s="1">
        <f t="shared" si="1"/>
        <v>577.11241205547344</v>
      </c>
      <c r="J53" s="1">
        <f t="shared" si="2"/>
        <v>555.11241205547344</v>
      </c>
      <c r="K53" s="1">
        <f t="shared" si="3"/>
        <v>10697.303960588137</v>
      </c>
      <c r="L53" s="1">
        <f t="shared" si="4"/>
        <v>407.79002880000002</v>
      </c>
      <c r="M53" s="1">
        <f t="shared" si="5"/>
        <v>10289.513931788137</v>
      </c>
    </row>
    <row r="54" spans="1:13" x14ac:dyDescent="0.25">
      <c r="A54" s="1">
        <v>53</v>
      </c>
      <c r="B54" s="1" t="s">
        <v>49</v>
      </c>
      <c r="C54" s="1" t="s">
        <v>5</v>
      </c>
      <c r="D54" s="1">
        <v>19990618</v>
      </c>
      <c r="E54" s="15">
        <v>293.08199999999999</v>
      </c>
      <c r="F54" s="15">
        <v>24.606000000000002</v>
      </c>
      <c r="G54" s="16">
        <v>8.4000000000000005E-2</v>
      </c>
      <c r="H54" s="17">
        <f t="shared" si="0"/>
        <v>84</v>
      </c>
      <c r="I54" s="1">
        <f t="shared" si="1"/>
        <v>742.46111496701076</v>
      </c>
      <c r="J54" s="1">
        <f t="shared" si="2"/>
        <v>658.46111496701076</v>
      </c>
      <c r="K54" s="1">
        <f t="shared" si="3"/>
        <v>18800.811806120189</v>
      </c>
      <c r="L54" s="1">
        <f t="shared" si="4"/>
        <v>2127.0719232000001</v>
      </c>
      <c r="M54" s="1">
        <f t="shared" si="5"/>
        <v>16673.739882920188</v>
      </c>
    </row>
    <row r="55" spans="1:13" x14ac:dyDescent="0.25">
      <c r="A55" s="1">
        <v>54</v>
      </c>
      <c r="B55" s="1" t="s">
        <v>49</v>
      </c>
      <c r="C55" s="1" t="s">
        <v>5</v>
      </c>
      <c r="D55" s="1">
        <v>20010925</v>
      </c>
      <c r="E55" s="15">
        <v>272.85199999999998</v>
      </c>
      <c r="F55" s="15">
        <v>17.015999999999998</v>
      </c>
      <c r="G55" s="16">
        <v>6.2E-2</v>
      </c>
      <c r="H55" s="17">
        <f t="shared" si="0"/>
        <v>62</v>
      </c>
      <c r="I55" s="1">
        <f t="shared" si="1"/>
        <v>700.79303759781021</v>
      </c>
      <c r="J55" s="1">
        <f t="shared" si="2"/>
        <v>638.79303759781021</v>
      </c>
      <c r="K55" s="1">
        <f t="shared" si="3"/>
        <v>16520.784355696698</v>
      </c>
      <c r="L55" s="1">
        <f t="shared" si="4"/>
        <v>1461.6135936000001</v>
      </c>
      <c r="M55" s="1">
        <f t="shared" si="5"/>
        <v>15059.170762096699</v>
      </c>
    </row>
    <row r="56" spans="1:13" x14ac:dyDescent="0.25">
      <c r="A56" s="1">
        <v>55</v>
      </c>
      <c r="B56" s="1" t="s">
        <v>49</v>
      </c>
      <c r="C56" s="1" t="s">
        <v>5</v>
      </c>
      <c r="D56" s="1">
        <v>20020423</v>
      </c>
      <c r="E56" s="15">
        <v>369.43</v>
      </c>
      <c r="F56" s="15">
        <v>23.738</v>
      </c>
      <c r="G56" s="16">
        <v>6.4000000000000001E-2</v>
      </c>
      <c r="H56" s="17">
        <f t="shared" si="0"/>
        <v>64</v>
      </c>
      <c r="I56" s="1">
        <f t="shared" si="1"/>
        <v>895.08981854152478</v>
      </c>
      <c r="J56" s="1">
        <f t="shared" si="2"/>
        <v>831.08981854152478</v>
      </c>
      <c r="K56" s="1">
        <f t="shared" si="3"/>
        <v>28570.149935751935</v>
      </c>
      <c r="L56" s="1">
        <f t="shared" si="4"/>
        <v>2042.8001280000001</v>
      </c>
      <c r="M56" s="1">
        <f t="shared" si="5"/>
        <v>26527.349807751936</v>
      </c>
    </row>
    <row r="57" spans="1:13" x14ac:dyDescent="0.25">
      <c r="A57" s="1">
        <v>56</v>
      </c>
      <c r="B57" s="1" t="s">
        <v>49</v>
      </c>
      <c r="C57" s="1" t="s">
        <v>5</v>
      </c>
      <c r="D57" s="1">
        <v>20031203</v>
      </c>
      <c r="E57" s="15">
        <v>278.28800000000001</v>
      </c>
      <c r="F57" s="15">
        <v>21.57</v>
      </c>
      <c r="G57" s="16">
        <v>7.8E-2</v>
      </c>
      <c r="H57" s="17">
        <f t="shared" si="0"/>
        <v>78</v>
      </c>
      <c r="I57" s="1">
        <f t="shared" si="1"/>
        <v>712.04637640406918</v>
      </c>
      <c r="J57" s="1">
        <f t="shared" si="2"/>
        <v>634.04637640406918</v>
      </c>
      <c r="K57" s="1">
        <f t="shared" si="3"/>
        <v>17120.502316517959</v>
      </c>
      <c r="L57" s="1">
        <f t="shared" si="4"/>
        <v>1875.4384896000001</v>
      </c>
      <c r="M57" s="1">
        <f t="shared" si="5"/>
        <v>15245.063826917958</v>
      </c>
    </row>
    <row r="58" spans="1:13" x14ac:dyDescent="0.25">
      <c r="A58" s="1">
        <v>57</v>
      </c>
      <c r="B58" s="1" t="s">
        <v>49</v>
      </c>
      <c r="C58" s="1" t="s">
        <v>5</v>
      </c>
      <c r="D58" s="1">
        <v>20040323</v>
      </c>
      <c r="E58" s="15">
        <v>185.595</v>
      </c>
      <c r="F58" s="15">
        <v>3.0289999999999999</v>
      </c>
      <c r="G58" s="16">
        <v>1.6E-2</v>
      </c>
      <c r="H58" s="17">
        <f t="shared" si="0"/>
        <v>16</v>
      </c>
      <c r="I58" s="1">
        <f t="shared" si="1"/>
        <v>513.37949438671853</v>
      </c>
      <c r="J58" s="1">
        <f t="shared" si="2"/>
        <v>497.37949438671853</v>
      </c>
      <c r="K58" s="1">
        <f t="shared" si="3"/>
        <v>8232.2496513247406</v>
      </c>
      <c r="L58" s="1">
        <f t="shared" si="4"/>
        <v>256.56652800000001</v>
      </c>
      <c r="M58" s="1">
        <f t="shared" si="5"/>
        <v>7975.6831233247403</v>
      </c>
    </row>
    <row r="59" spans="1:13" x14ac:dyDescent="0.25">
      <c r="A59" s="1">
        <v>58</v>
      </c>
      <c r="B59" s="1" t="s">
        <v>49</v>
      </c>
      <c r="C59" s="1" t="s">
        <v>5</v>
      </c>
      <c r="D59" s="1">
        <v>20040821</v>
      </c>
      <c r="E59" s="15">
        <v>82.027000000000001</v>
      </c>
      <c r="F59" s="15">
        <v>1.752</v>
      </c>
      <c r="G59" s="16">
        <v>2.1000000000000001E-2</v>
      </c>
      <c r="H59" s="17">
        <f t="shared" si="0"/>
        <v>21</v>
      </c>
      <c r="I59" s="1">
        <f t="shared" si="1"/>
        <v>265.50689319708215</v>
      </c>
      <c r="J59" s="1">
        <f t="shared" si="2"/>
        <v>244.50689319708215</v>
      </c>
      <c r="K59" s="1">
        <f t="shared" si="3"/>
        <v>1881.6826114031378</v>
      </c>
      <c r="L59" s="1">
        <f t="shared" si="4"/>
        <v>148.82978880000002</v>
      </c>
      <c r="M59" s="1">
        <f t="shared" si="5"/>
        <v>1732.8528226031378</v>
      </c>
    </row>
    <row r="60" spans="1:13" x14ac:dyDescent="0.25">
      <c r="A60" s="1">
        <v>59</v>
      </c>
      <c r="B60" s="1" t="s">
        <v>49</v>
      </c>
      <c r="C60" s="1" t="s">
        <v>5</v>
      </c>
      <c r="D60" s="1">
        <v>20050516</v>
      </c>
      <c r="E60" s="15">
        <v>359.03300000000002</v>
      </c>
      <c r="F60" s="15">
        <v>128.43899999999999</v>
      </c>
      <c r="G60" s="16">
        <v>0.35799999999999998</v>
      </c>
      <c r="H60" s="17">
        <f t="shared" si="0"/>
        <v>358</v>
      </c>
      <c r="I60" s="1">
        <f t="shared" si="1"/>
        <v>874.69139695744593</v>
      </c>
      <c r="J60" s="1">
        <f t="shared" si="2"/>
        <v>516.69139695744593</v>
      </c>
      <c r="K60" s="1">
        <f t="shared" si="3"/>
        <v>27133.321794378284</v>
      </c>
      <c r="L60" s="1">
        <f t="shared" si="4"/>
        <v>11105.3215296</v>
      </c>
      <c r="M60" s="1">
        <f t="shared" si="5"/>
        <v>16028.000264778284</v>
      </c>
    </row>
    <row r="61" spans="1:13" x14ac:dyDescent="0.25">
      <c r="A61" s="1">
        <v>60</v>
      </c>
      <c r="B61" s="1" t="s">
        <v>49</v>
      </c>
      <c r="C61" s="1" t="s">
        <v>5</v>
      </c>
      <c r="D61" s="1">
        <v>20051022</v>
      </c>
      <c r="E61" s="15">
        <v>258.04000000000002</v>
      </c>
      <c r="F61" s="15">
        <v>9.5589999999999993</v>
      </c>
      <c r="G61" s="16">
        <v>3.6999999999999998E-2</v>
      </c>
      <c r="H61" s="17">
        <f t="shared" si="0"/>
        <v>37</v>
      </c>
      <c r="I61" s="1">
        <f t="shared" si="1"/>
        <v>669.90747724723974</v>
      </c>
      <c r="J61" s="1">
        <f t="shared" si="2"/>
        <v>632.90747724723974</v>
      </c>
      <c r="K61" s="1">
        <f t="shared" si="3"/>
        <v>14935.356757055039</v>
      </c>
      <c r="L61" s="1">
        <f t="shared" si="4"/>
        <v>824.90227200000004</v>
      </c>
      <c r="M61" s="1">
        <f t="shared" si="5"/>
        <v>14110.454485055039</v>
      </c>
    </row>
    <row r="62" spans="1:13" x14ac:dyDescent="0.25">
      <c r="A62" s="1">
        <v>61</v>
      </c>
      <c r="B62" s="1" t="s">
        <v>49</v>
      </c>
      <c r="C62" s="1" t="s">
        <v>5</v>
      </c>
      <c r="D62" s="1">
        <v>20060325</v>
      </c>
      <c r="E62" s="15">
        <v>192.72399999999999</v>
      </c>
      <c r="F62" s="15">
        <v>3.07</v>
      </c>
      <c r="G62" s="16">
        <v>1.6E-2</v>
      </c>
      <c r="H62" s="17">
        <f t="shared" si="0"/>
        <v>16</v>
      </c>
      <c r="I62" s="1">
        <f t="shared" si="1"/>
        <v>529.24605836783417</v>
      </c>
      <c r="J62" s="1">
        <f t="shared" si="2"/>
        <v>513.24605836783417</v>
      </c>
      <c r="K62" s="1">
        <f t="shared" si="3"/>
        <v>8812.6632592890455</v>
      </c>
      <c r="L62" s="1">
        <f t="shared" si="4"/>
        <v>266.4216576</v>
      </c>
      <c r="M62" s="1">
        <f t="shared" si="5"/>
        <v>8546.2416016890456</v>
      </c>
    </row>
    <row r="63" spans="1:13" x14ac:dyDescent="0.25">
      <c r="A63" s="1">
        <v>62</v>
      </c>
      <c r="B63" s="1" t="s">
        <v>49</v>
      </c>
      <c r="C63" s="1" t="s">
        <v>5</v>
      </c>
      <c r="D63" s="1">
        <v>20061105</v>
      </c>
      <c r="E63" s="15">
        <v>221.08600000000001</v>
      </c>
      <c r="F63" s="15">
        <v>8.5090000000000003</v>
      </c>
      <c r="G63" s="16">
        <v>3.7999999999999999E-2</v>
      </c>
      <c r="H63" s="17">
        <f t="shared" si="0"/>
        <v>38</v>
      </c>
      <c r="I63" s="1">
        <f t="shared" si="1"/>
        <v>591.29988934286257</v>
      </c>
      <c r="J63" s="1">
        <f t="shared" si="2"/>
        <v>553.29988934286257</v>
      </c>
      <c r="K63" s="1">
        <f t="shared" si="3"/>
        <v>11294.91020176613</v>
      </c>
      <c r="L63" s="1">
        <f t="shared" si="4"/>
        <v>725.86955520000015</v>
      </c>
      <c r="M63" s="1">
        <f t="shared" si="5"/>
        <v>10569.040646566129</v>
      </c>
    </row>
    <row r="64" spans="1:13" x14ac:dyDescent="0.25">
      <c r="A64" s="1">
        <v>63</v>
      </c>
      <c r="B64" s="1" t="s">
        <v>49</v>
      </c>
      <c r="C64" s="1" t="s">
        <v>5</v>
      </c>
      <c r="D64" s="1">
        <v>20070727</v>
      </c>
      <c r="E64" s="15">
        <v>183.489</v>
      </c>
      <c r="F64" s="15">
        <v>30.68</v>
      </c>
      <c r="G64" s="16">
        <v>0.16700000000000001</v>
      </c>
      <c r="H64" s="17">
        <f t="shared" si="0"/>
        <v>167</v>
      </c>
      <c r="I64" s="1">
        <f t="shared" si="1"/>
        <v>508.67001501443769</v>
      </c>
      <c r="J64" s="1">
        <f t="shared" si="2"/>
        <v>341.67001501443769</v>
      </c>
      <c r="K64" s="1">
        <f t="shared" si="3"/>
        <v>8064.1744460626314</v>
      </c>
      <c r="L64" s="1">
        <f t="shared" si="4"/>
        <v>2647.5260832000004</v>
      </c>
      <c r="M64" s="1">
        <f t="shared" si="5"/>
        <v>5416.6483628626311</v>
      </c>
    </row>
    <row r="65" spans="1:13" x14ac:dyDescent="0.25">
      <c r="A65" s="1">
        <v>64</v>
      </c>
      <c r="B65" s="1" t="s">
        <v>49</v>
      </c>
      <c r="C65" s="1" t="s">
        <v>5</v>
      </c>
      <c r="D65" s="1">
        <v>20080301</v>
      </c>
      <c r="E65" s="15">
        <v>120.998</v>
      </c>
      <c r="F65" s="15">
        <v>1.63</v>
      </c>
      <c r="G65" s="16">
        <v>1.2999999999999999E-2</v>
      </c>
      <c r="H65" s="17">
        <f t="shared" si="0"/>
        <v>13</v>
      </c>
      <c r="I65" s="1">
        <f t="shared" si="1"/>
        <v>363.41803397758042</v>
      </c>
      <c r="J65" s="1">
        <f t="shared" si="2"/>
        <v>350.41803397758042</v>
      </c>
      <c r="K65" s="1">
        <f t="shared" si="3"/>
        <v>3799.2546957789455</v>
      </c>
      <c r="L65" s="1">
        <f t="shared" si="4"/>
        <v>135.9049536</v>
      </c>
      <c r="M65" s="1">
        <f t="shared" si="5"/>
        <v>3663.3497421789452</v>
      </c>
    </row>
    <row r="66" spans="1:13" x14ac:dyDescent="0.25">
      <c r="A66" s="1">
        <v>65</v>
      </c>
      <c r="B66" s="1" t="s">
        <v>49</v>
      </c>
      <c r="C66" s="1" t="s">
        <v>5</v>
      </c>
      <c r="D66" s="1">
        <v>20080418</v>
      </c>
      <c r="E66" s="15">
        <v>150.68700000000001</v>
      </c>
      <c r="F66" s="15">
        <v>51.87</v>
      </c>
      <c r="G66" s="16">
        <v>0.34399999999999997</v>
      </c>
      <c r="H66" s="17">
        <f t="shared" ref="H66:H129" si="7">G66*1000</f>
        <v>344</v>
      </c>
      <c r="I66" s="1">
        <f t="shared" ref="I66:I78" si="8">$O$2*E66^$O$3</f>
        <v>433.87384684752504</v>
      </c>
      <c r="J66" s="1">
        <f t="shared" ref="J66:J129" si="9">+ABS(H66-I66)</f>
        <v>89.873846847525044</v>
      </c>
      <c r="K66" s="1">
        <f t="shared" ref="K66:K129" si="10">0.0864*I66*E66</f>
        <v>5648.7584182964838</v>
      </c>
      <c r="L66" s="1">
        <f t="shared" ref="L66:L129" si="11">0.0864*H66*E66</f>
        <v>4478.658739200001</v>
      </c>
      <c r="M66" s="1">
        <f t="shared" ref="M66:M129" si="12">ABS(L66-K66)</f>
        <v>1170.0996790964828</v>
      </c>
    </row>
    <row r="67" spans="1:13" x14ac:dyDescent="0.25">
      <c r="A67" s="1">
        <v>66</v>
      </c>
      <c r="B67" s="1" t="s">
        <v>49</v>
      </c>
      <c r="C67" s="1" t="s">
        <v>5</v>
      </c>
      <c r="D67" s="1">
        <v>20080803</v>
      </c>
      <c r="E67" s="15">
        <v>192.89500000000001</v>
      </c>
      <c r="F67" s="15">
        <v>18.295999999999999</v>
      </c>
      <c r="G67" s="16">
        <v>9.5000000000000001E-2</v>
      </c>
      <c r="H67" s="17">
        <f t="shared" si="7"/>
        <v>95</v>
      </c>
      <c r="I67" s="1">
        <f t="shared" si="8"/>
        <v>529.62523978882859</v>
      </c>
      <c r="J67" s="1">
        <f t="shared" si="9"/>
        <v>434.62523978882859</v>
      </c>
      <c r="K67" s="1">
        <f t="shared" si="10"/>
        <v>8826.8020383513103</v>
      </c>
      <c r="L67" s="1">
        <f t="shared" si="11"/>
        <v>1583.2821600000002</v>
      </c>
      <c r="M67" s="1">
        <f t="shared" si="12"/>
        <v>7243.5198783513097</v>
      </c>
    </row>
    <row r="68" spans="1:13" x14ac:dyDescent="0.25">
      <c r="A68" s="1">
        <v>67</v>
      </c>
      <c r="B68" s="1" t="s">
        <v>49</v>
      </c>
      <c r="C68" s="1" t="s">
        <v>5</v>
      </c>
      <c r="D68" s="1">
        <v>20081101</v>
      </c>
      <c r="E68" s="15">
        <v>289.08300000000003</v>
      </c>
      <c r="F68" s="15">
        <v>8.5259999999999998</v>
      </c>
      <c r="G68" s="16">
        <v>2.9000000000000001E-2</v>
      </c>
      <c r="H68" s="17">
        <f t="shared" si="7"/>
        <v>29</v>
      </c>
      <c r="I68" s="1">
        <f t="shared" si="8"/>
        <v>734.26939470500258</v>
      </c>
      <c r="J68" s="1">
        <f t="shared" si="9"/>
        <v>705.26939470500258</v>
      </c>
      <c r="K68" s="1">
        <f t="shared" si="10"/>
        <v>18339.678670709345</v>
      </c>
      <c r="L68" s="1">
        <f t="shared" si="11"/>
        <v>724.32636480000019</v>
      </c>
      <c r="M68" s="1">
        <f t="shared" si="12"/>
        <v>17615.352305909346</v>
      </c>
    </row>
    <row r="69" spans="1:13" x14ac:dyDescent="0.25">
      <c r="A69" s="1">
        <v>68</v>
      </c>
      <c r="B69" s="1" t="s">
        <v>49</v>
      </c>
      <c r="C69" s="1" t="s">
        <v>5</v>
      </c>
      <c r="D69" s="1">
        <v>20090218</v>
      </c>
      <c r="E69" s="15">
        <v>162.90700000000001</v>
      </c>
      <c r="F69" s="15">
        <v>11.065</v>
      </c>
      <c r="G69" s="16">
        <v>6.8000000000000005E-2</v>
      </c>
      <c r="H69" s="17">
        <f t="shared" si="7"/>
        <v>68</v>
      </c>
      <c r="I69" s="1">
        <f t="shared" si="8"/>
        <v>462.07248512704052</v>
      </c>
      <c r="J69" s="1">
        <f t="shared" si="9"/>
        <v>394.07248512704052</v>
      </c>
      <c r="K69" s="1">
        <f t="shared" si="10"/>
        <v>6503.746377708645</v>
      </c>
      <c r="L69" s="1">
        <f t="shared" si="11"/>
        <v>957.11120640000013</v>
      </c>
      <c r="M69" s="1">
        <f t="shared" si="12"/>
        <v>5546.6351713086451</v>
      </c>
    </row>
    <row r="70" spans="1:13" x14ac:dyDescent="0.25">
      <c r="A70" s="1">
        <v>69</v>
      </c>
      <c r="B70" s="1" t="s">
        <v>49</v>
      </c>
      <c r="C70" s="1" t="s">
        <v>5</v>
      </c>
      <c r="D70" s="1">
        <v>20090503</v>
      </c>
      <c r="E70" s="15">
        <v>193.65600000000001</v>
      </c>
      <c r="F70" s="15">
        <v>59.177999999999997</v>
      </c>
      <c r="G70" s="16">
        <v>0.30599999999999999</v>
      </c>
      <c r="H70" s="17">
        <f t="shared" si="7"/>
        <v>306</v>
      </c>
      <c r="I70" s="1">
        <f t="shared" si="8"/>
        <v>531.31192443187149</v>
      </c>
      <c r="J70" s="1">
        <f t="shared" si="9"/>
        <v>225.31192443187149</v>
      </c>
      <c r="K70" s="1">
        <f t="shared" si="10"/>
        <v>8889.8465120640631</v>
      </c>
      <c r="L70" s="1">
        <f t="shared" si="11"/>
        <v>5119.9547904000001</v>
      </c>
      <c r="M70" s="1">
        <f t="shared" si="12"/>
        <v>3769.891721664063</v>
      </c>
    </row>
    <row r="71" spans="1:13" x14ac:dyDescent="0.25">
      <c r="A71" s="1">
        <v>70</v>
      </c>
      <c r="B71" s="1" t="s">
        <v>49</v>
      </c>
      <c r="C71" s="1" t="s">
        <v>5</v>
      </c>
      <c r="D71" s="1">
        <v>20090725</v>
      </c>
      <c r="E71" s="15">
        <v>83.751000000000005</v>
      </c>
      <c r="F71" s="15">
        <v>3.7909999999999999</v>
      </c>
      <c r="G71" s="16">
        <v>4.4999999999999998E-2</v>
      </c>
      <c r="H71" s="17">
        <f t="shared" si="7"/>
        <v>45</v>
      </c>
      <c r="I71" s="1">
        <f t="shared" si="8"/>
        <v>270.00417854086453</v>
      </c>
      <c r="J71" s="1">
        <f t="shared" si="9"/>
        <v>225.00417854086453</v>
      </c>
      <c r="K71" s="1">
        <f t="shared" si="10"/>
        <v>1953.773564282722</v>
      </c>
      <c r="L71" s="1">
        <f t="shared" si="11"/>
        <v>325.62388800000002</v>
      </c>
      <c r="M71" s="1">
        <f t="shared" si="12"/>
        <v>1628.1496762827219</v>
      </c>
    </row>
    <row r="72" spans="1:13" x14ac:dyDescent="0.25">
      <c r="A72" s="1">
        <v>71</v>
      </c>
      <c r="B72" s="1" t="s">
        <v>49</v>
      </c>
      <c r="C72" s="1" t="s">
        <v>5</v>
      </c>
      <c r="D72" s="1">
        <v>20091116</v>
      </c>
      <c r="E72" s="15">
        <v>204.048</v>
      </c>
      <c r="F72" s="15">
        <v>19.555</v>
      </c>
      <c r="G72" s="16">
        <v>9.6000000000000002E-2</v>
      </c>
      <c r="H72" s="17">
        <f t="shared" si="7"/>
        <v>96</v>
      </c>
      <c r="I72" s="1">
        <f t="shared" si="8"/>
        <v>554.21966269625682</v>
      </c>
      <c r="J72" s="1">
        <f t="shared" si="9"/>
        <v>458.21966269625682</v>
      </c>
      <c r="K72" s="1">
        <f t="shared" si="10"/>
        <v>9770.7525466042789</v>
      </c>
      <c r="L72" s="1">
        <f t="shared" si="11"/>
        <v>1692.4557311999999</v>
      </c>
      <c r="M72" s="1">
        <f t="shared" si="12"/>
        <v>8078.2968154042792</v>
      </c>
    </row>
    <row r="73" spans="1:13" x14ac:dyDescent="0.25">
      <c r="A73" s="1">
        <v>72</v>
      </c>
      <c r="B73" s="1" t="s">
        <v>49</v>
      </c>
      <c r="C73" s="1" t="s">
        <v>5</v>
      </c>
      <c r="D73" s="1">
        <v>20100420</v>
      </c>
      <c r="E73" s="15">
        <v>118.568</v>
      </c>
      <c r="F73" s="15">
        <v>2.4660000000000002</v>
      </c>
      <c r="G73" s="16">
        <v>2.1000000000000001E-2</v>
      </c>
      <c r="H73" s="17">
        <f t="shared" si="7"/>
        <v>21</v>
      </c>
      <c r="I73" s="1">
        <f t="shared" si="8"/>
        <v>357.51267940941466</v>
      </c>
      <c r="J73" s="1">
        <f t="shared" si="9"/>
        <v>336.51267940941466</v>
      </c>
      <c r="K73" s="1">
        <f t="shared" si="10"/>
        <v>3662.4582753594173</v>
      </c>
      <c r="L73" s="1">
        <f t="shared" si="11"/>
        <v>215.1297792</v>
      </c>
      <c r="M73" s="1">
        <f t="shared" si="12"/>
        <v>3447.3284961594172</v>
      </c>
    </row>
    <row r="74" spans="1:13" x14ac:dyDescent="0.25">
      <c r="A74" s="1">
        <v>73</v>
      </c>
      <c r="B74" s="1" t="s">
        <v>49</v>
      </c>
      <c r="C74" s="1" t="s">
        <v>5</v>
      </c>
      <c r="D74" s="1">
        <v>20100725</v>
      </c>
      <c r="E74" s="15">
        <v>164.21600000000001</v>
      </c>
      <c r="F74" s="15">
        <v>2.4929999999999999</v>
      </c>
      <c r="G74" s="16">
        <v>1.4999999999999999E-2</v>
      </c>
      <c r="H74" s="17">
        <f t="shared" si="7"/>
        <v>15</v>
      </c>
      <c r="I74" s="1">
        <f t="shared" si="8"/>
        <v>465.06848176009515</v>
      </c>
      <c r="J74" s="1">
        <f t="shared" si="9"/>
        <v>450.06848176009515</v>
      </c>
      <c r="K74" s="1">
        <f t="shared" si="10"/>
        <v>6598.5136531818453</v>
      </c>
      <c r="L74" s="1">
        <f t="shared" si="11"/>
        <v>212.823936</v>
      </c>
      <c r="M74" s="1">
        <f t="shared" si="12"/>
        <v>6385.6897171818455</v>
      </c>
    </row>
    <row r="75" spans="1:13" x14ac:dyDescent="0.25">
      <c r="A75" s="1">
        <v>74</v>
      </c>
      <c r="B75" s="1" t="s">
        <v>49</v>
      </c>
      <c r="C75" s="1" t="s">
        <v>5</v>
      </c>
      <c r="D75" s="1">
        <v>20110624</v>
      </c>
      <c r="E75" s="15">
        <v>115.179</v>
      </c>
      <c r="F75" s="15">
        <v>8.4450000000000003</v>
      </c>
      <c r="G75" s="16">
        <v>7.2999999999999995E-2</v>
      </c>
      <c r="H75" s="17">
        <f t="shared" si="7"/>
        <v>73</v>
      </c>
      <c r="I75" s="1">
        <f t="shared" si="8"/>
        <v>349.23767334215091</v>
      </c>
      <c r="J75" s="1">
        <f t="shared" si="9"/>
        <v>276.23767334215091</v>
      </c>
      <c r="K75" s="1">
        <f t="shared" si="10"/>
        <v>3475.4266924884523</v>
      </c>
      <c r="L75" s="1">
        <f t="shared" si="11"/>
        <v>726.45698879999998</v>
      </c>
      <c r="M75" s="1">
        <f t="shared" si="12"/>
        <v>2748.9697036884522</v>
      </c>
    </row>
    <row r="76" spans="1:13" x14ac:dyDescent="0.25">
      <c r="A76" s="1">
        <v>75</v>
      </c>
      <c r="B76" s="1" t="s">
        <v>49</v>
      </c>
      <c r="C76" s="1" t="s">
        <v>5</v>
      </c>
      <c r="D76" s="1">
        <v>20111113</v>
      </c>
      <c r="E76" s="15">
        <v>453.90699999999998</v>
      </c>
      <c r="F76" s="15">
        <v>210.995</v>
      </c>
      <c r="G76" s="16">
        <v>0.46500000000000002</v>
      </c>
      <c r="H76" s="17">
        <f t="shared" si="7"/>
        <v>465</v>
      </c>
      <c r="I76" s="1">
        <f t="shared" si="8"/>
        <v>1057.0343145928596</v>
      </c>
      <c r="J76" s="1">
        <f t="shared" si="9"/>
        <v>592.03431459285957</v>
      </c>
      <c r="K76" s="1">
        <f t="shared" si="10"/>
        <v>41454.311728369059</v>
      </c>
      <c r="L76" s="1">
        <f t="shared" si="11"/>
        <v>18236.167632000001</v>
      </c>
      <c r="M76" s="1">
        <f t="shared" si="12"/>
        <v>23218.144096369058</v>
      </c>
    </row>
    <row r="77" spans="1:13" x14ac:dyDescent="0.25">
      <c r="A77" s="1">
        <v>76</v>
      </c>
      <c r="B77" s="1" t="s">
        <v>49</v>
      </c>
      <c r="C77" s="1" t="s">
        <v>5</v>
      </c>
      <c r="D77" s="1">
        <v>20120505</v>
      </c>
      <c r="E77" s="15">
        <v>345.02699999999999</v>
      </c>
      <c r="F77" s="15">
        <v>8.8059999999999992</v>
      </c>
      <c r="G77" s="16">
        <v>2.5999999999999999E-2</v>
      </c>
      <c r="H77" s="17">
        <f t="shared" si="7"/>
        <v>26</v>
      </c>
      <c r="I77" s="1">
        <f t="shared" si="8"/>
        <v>847.03129586887133</v>
      </c>
      <c r="J77" s="1">
        <f t="shared" si="9"/>
        <v>821.03129586887133</v>
      </c>
      <c r="K77" s="1">
        <f t="shared" si="10"/>
        <v>25250.28482186632</v>
      </c>
      <c r="L77" s="1">
        <f t="shared" si="11"/>
        <v>775.0686528</v>
      </c>
      <c r="M77" s="1">
        <f t="shared" si="12"/>
        <v>24475.21616906632</v>
      </c>
    </row>
    <row r="78" spans="1:13" x14ac:dyDescent="0.25">
      <c r="A78" s="1">
        <v>77</v>
      </c>
      <c r="B78" s="1" t="s">
        <v>49</v>
      </c>
      <c r="C78" s="1" t="s">
        <v>5</v>
      </c>
      <c r="D78" s="1">
        <v>20120903</v>
      </c>
      <c r="E78" s="15">
        <v>64.594999999999999</v>
      </c>
      <c r="F78" s="15">
        <v>1.5820000000000001</v>
      </c>
      <c r="G78" s="16">
        <v>2.4E-2</v>
      </c>
      <c r="H78" s="17">
        <f t="shared" si="7"/>
        <v>24</v>
      </c>
      <c r="I78" s="1">
        <f t="shared" si="8"/>
        <v>218.92064244533017</v>
      </c>
      <c r="J78" s="1">
        <f t="shared" si="9"/>
        <v>194.92064244533017</v>
      </c>
      <c r="K78" s="1">
        <f t="shared" si="10"/>
        <v>1221.7978568525275</v>
      </c>
      <c r="L78" s="1">
        <f t="shared" si="11"/>
        <v>133.94419199999999</v>
      </c>
      <c r="M78" s="1">
        <f t="shared" si="12"/>
        <v>1087.8536648525276</v>
      </c>
    </row>
    <row r="79" spans="1:13" x14ac:dyDescent="0.25">
      <c r="A79" s="1">
        <v>78</v>
      </c>
      <c r="B79" s="1" t="s">
        <v>50</v>
      </c>
      <c r="C79" s="1" t="s">
        <v>10</v>
      </c>
      <c r="D79" s="1">
        <v>19750901</v>
      </c>
      <c r="E79" s="15">
        <v>40.76</v>
      </c>
      <c r="F79" s="15">
        <v>28.43</v>
      </c>
      <c r="G79" s="16">
        <v>0.29399999999999998</v>
      </c>
      <c r="H79" s="17">
        <f t="shared" si="7"/>
        <v>294</v>
      </c>
      <c r="I79" s="1">
        <f>$O$2*E79^$O$3</f>
        <v>150.94071566514802</v>
      </c>
      <c r="J79" s="1">
        <f t="shared" si="9"/>
        <v>143.05928433485198</v>
      </c>
      <c r="K79" s="1">
        <f t="shared" si="10"/>
        <v>531.56248449218788</v>
      </c>
      <c r="L79" s="1">
        <f t="shared" si="11"/>
        <v>1035.3692160000001</v>
      </c>
      <c r="M79" s="1">
        <f t="shared" si="12"/>
        <v>503.80673150781217</v>
      </c>
    </row>
    <row r="80" spans="1:13" x14ac:dyDescent="0.25">
      <c r="A80" s="1">
        <v>79</v>
      </c>
      <c r="B80" s="1" t="s">
        <v>50</v>
      </c>
      <c r="C80" s="1" t="s">
        <v>10</v>
      </c>
      <c r="D80" s="1">
        <v>19751003</v>
      </c>
      <c r="E80" s="15">
        <v>72.037999999999997</v>
      </c>
      <c r="F80" s="15">
        <v>23.71</v>
      </c>
      <c r="G80" s="16">
        <v>0.32900000000000001</v>
      </c>
      <c r="H80" s="17">
        <f t="shared" si="7"/>
        <v>329</v>
      </c>
      <c r="I80" s="1">
        <f t="shared" ref="I80:I143" si="13">$O$2*E80^$O$3</f>
        <v>239.07502642223528</v>
      </c>
      <c r="J80" s="1">
        <f t="shared" si="9"/>
        <v>89.924973577764717</v>
      </c>
      <c r="K80" s="1">
        <f t="shared" si="10"/>
        <v>1488.0228554941907</v>
      </c>
      <c r="L80" s="1">
        <f t="shared" si="11"/>
        <v>2047.7233728000001</v>
      </c>
      <c r="M80" s="1">
        <f t="shared" si="12"/>
        <v>559.7005173058094</v>
      </c>
    </row>
    <row r="81" spans="1:13" x14ac:dyDescent="0.25">
      <c r="A81" s="1">
        <v>80</v>
      </c>
      <c r="B81" s="1" t="s">
        <v>50</v>
      </c>
      <c r="C81" s="1" t="s">
        <v>10</v>
      </c>
      <c r="D81" s="1">
        <v>19751104</v>
      </c>
      <c r="E81" s="15">
        <v>210.3</v>
      </c>
      <c r="F81" s="15">
        <v>239.04</v>
      </c>
      <c r="G81" s="16">
        <v>1.137</v>
      </c>
      <c r="H81" s="17">
        <f t="shared" si="7"/>
        <v>1137</v>
      </c>
      <c r="I81" s="1">
        <f t="shared" si="13"/>
        <v>567.89278650670803</v>
      </c>
      <c r="J81" s="1">
        <f t="shared" si="9"/>
        <v>569.10721349329197</v>
      </c>
      <c r="K81" s="1">
        <f t="shared" si="10"/>
        <v>10318.566499403965</v>
      </c>
      <c r="L81" s="1">
        <f t="shared" si="11"/>
        <v>20659.199040000003</v>
      </c>
      <c r="M81" s="1">
        <f t="shared" si="12"/>
        <v>10340.632540596038</v>
      </c>
    </row>
    <row r="82" spans="1:13" x14ac:dyDescent="0.25">
      <c r="A82" s="1">
        <v>81</v>
      </c>
      <c r="B82" s="1" t="s">
        <v>50</v>
      </c>
      <c r="C82" s="1" t="s">
        <v>10</v>
      </c>
      <c r="D82" s="1">
        <v>19751127</v>
      </c>
      <c r="E82" s="15">
        <v>78.216999999999999</v>
      </c>
      <c r="F82" s="15">
        <v>65.819999999999993</v>
      </c>
      <c r="G82" s="16">
        <v>0.84199999999999997</v>
      </c>
      <c r="H82" s="17">
        <f t="shared" si="7"/>
        <v>842</v>
      </c>
      <c r="I82" s="1">
        <f t="shared" si="13"/>
        <v>255.50266612615943</v>
      </c>
      <c r="J82" s="1">
        <f t="shared" si="9"/>
        <v>586.4973338738406</v>
      </c>
      <c r="K82" s="1">
        <f t="shared" si="10"/>
        <v>1726.6739359440796</v>
      </c>
      <c r="L82" s="1">
        <f t="shared" si="11"/>
        <v>5690.1928895999999</v>
      </c>
      <c r="M82" s="1">
        <f t="shared" si="12"/>
        <v>3963.5189536559201</v>
      </c>
    </row>
    <row r="83" spans="1:13" x14ac:dyDescent="0.25">
      <c r="A83" s="1">
        <v>82</v>
      </c>
      <c r="B83" s="1" t="s">
        <v>50</v>
      </c>
      <c r="C83" s="1" t="s">
        <v>10</v>
      </c>
      <c r="D83" s="1">
        <v>19760124</v>
      </c>
      <c r="E83" s="15">
        <v>32.69</v>
      </c>
      <c r="F83" s="15">
        <v>8.1</v>
      </c>
      <c r="G83" s="16">
        <v>0.248</v>
      </c>
      <c r="H83" s="17">
        <f t="shared" si="7"/>
        <v>248</v>
      </c>
      <c r="I83" s="1">
        <f t="shared" si="13"/>
        <v>126.30721045686059</v>
      </c>
      <c r="J83" s="1">
        <f t="shared" si="9"/>
        <v>121.69278954313941</v>
      </c>
      <c r="K83" s="1">
        <f t="shared" si="10"/>
        <v>356.74410612972434</v>
      </c>
      <c r="L83" s="1">
        <f t="shared" si="11"/>
        <v>700.45516800000007</v>
      </c>
      <c r="M83" s="1">
        <f t="shared" si="12"/>
        <v>343.71106187027573</v>
      </c>
    </row>
    <row r="84" spans="1:13" x14ac:dyDescent="0.25">
      <c r="A84" s="1">
        <v>83</v>
      </c>
      <c r="B84" s="1" t="s">
        <v>50</v>
      </c>
      <c r="C84" s="1" t="s">
        <v>10</v>
      </c>
      <c r="D84" s="1">
        <v>19760217</v>
      </c>
      <c r="E84" s="15">
        <v>20.411000000000001</v>
      </c>
      <c r="F84" s="15">
        <v>5.0199999999999996</v>
      </c>
      <c r="G84" s="16">
        <v>0.246</v>
      </c>
      <c r="H84" s="17">
        <f t="shared" si="7"/>
        <v>246</v>
      </c>
      <c r="I84" s="1">
        <f t="shared" si="13"/>
        <v>86.346454601336802</v>
      </c>
      <c r="J84" s="1">
        <f t="shared" si="9"/>
        <v>159.6535453986632</v>
      </c>
      <c r="K84" s="1">
        <f t="shared" si="10"/>
        <v>152.27287069258531</v>
      </c>
      <c r="L84" s="1">
        <f t="shared" si="11"/>
        <v>433.82355840000002</v>
      </c>
      <c r="M84" s="1">
        <f t="shared" si="12"/>
        <v>281.55068770741468</v>
      </c>
    </row>
    <row r="85" spans="1:13" x14ac:dyDescent="0.25">
      <c r="A85" s="1">
        <v>84</v>
      </c>
      <c r="B85" s="1" t="s">
        <v>50</v>
      </c>
      <c r="C85" s="1" t="s">
        <v>10</v>
      </c>
      <c r="D85" s="1">
        <v>19760314</v>
      </c>
      <c r="E85" s="15">
        <v>37.804000000000002</v>
      </c>
      <c r="F85" s="15">
        <v>7.84</v>
      </c>
      <c r="G85" s="16">
        <v>0.20699999999999999</v>
      </c>
      <c r="H85" s="17">
        <f t="shared" si="7"/>
        <v>207</v>
      </c>
      <c r="I85" s="1">
        <f t="shared" si="13"/>
        <v>142.03736516325554</v>
      </c>
      <c r="J85" s="1">
        <f t="shared" si="9"/>
        <v>64.962634836744456</v>
      </c>
      <c r="K85" s="1">
        <f t="shared" si="10"/>
        <v>463.93175974738006</v>
      </c>
      <c r="L85" s="1">
        <f t="shared" si="11"/>
        <v>676.11697920000006</v>
      </c>
      <c r="M85" s="1">
        <f t="shared" si="12"/>
        <v>212.18521945262</v>
      </c>
    </row>
    <row r="86" spans="1:13" x14ac:dyDescent="0.25">
      <c r="A86" s="1">
        <v>85</v>
      </c>
      <c r="B86" s="1" t="s">
        <v>50</v>
      </c>
      <c r="C86" s="1" t="s">
        <v>10</v>
      </c>
      <c r="D86" s="1">
        <v>19760407</v>
      </c>
      <c r="E86" s="15">
        <v>40.963999999999999</v>
      </c>
      <c r="F86" s="15">
        <v>14.39</v>
      </c>
      <c r="G86" s="16">
        <v>0.35099999999999998</v>
      </c>
      <c r="H86" s="17">
        <f t="shared" si="7"/>
        <v>351</v>
      </c>
      <c r="I86" s="1">
        <f t="shared" si="13"/>
        <v>151.55047685268255</v>
      </c>
      <c r="J86" s="1">
        <f t="shared" si="9"/>
        <v>199.44952314731745</v>
      </c>
      <c r="K86" s="1">
        <f t="shared" si="10"/>
        <v>536.38102659974004</v>
      </c>
      <c r="L86" s="1">
        <f t="shared" si="11"/>
        <v>1242.2906496000001</v>
      </c>
      <c r="M86" s="1">
        <f t="shared" si="12"/>
        <v>705.90962300026001</v>
      </c>
    </row>
    <row r="87" spans="1:13" x14ac:dyDescent="0.25">
      <c r="A87" s="1">
        <v>86</v>
      </c>
      <c r="B87" s="1" t="s">
        <v>50</v>
      </c>
      <c r="C87" s="1" t="s">
        <v>10</v>
      </c>
      <c r="D87" s="1">
        <v>19760504</v>
      </c>
      <c r="E87" s="15">
        <v>76.923000000000002</v>
      </c>
      <c r="F87" s="15">
        <v>24.91</v>
      </c>
      <c r="G87" s="16">
        <v>0.32400000000000001</v>
      </c>
      <c r="H87" s="17">
        <f t="shared" si="7"/>
        <v>324</v>
      </c>
      <c r="I87" s="1">
        <f t="shared" si="13"/>
        <v>252.0837365943859</v>
      </c>
      <c r="J87" s="1">
        <f t="shared" si="9"/>
        <v>71.916263405614103</v>
      </c>
      <c r="K87" s="1">
        <f t="shared" si="10"/>
        <v>1675.3856201323156</v>
      </c>
      <c r="L87" s="1">
        <f t="shared" si="11"/>
        <v>2153.3516927999999</v>
      </c>
      <c r="M87" s="1">
        <f t="shared" si="12"/>
        <v>477.96607266768433</v>
      </c>
    </row>
    <row r="88" spans="1:13" x14ac:dyDescent="0.25">
      <c r="A88" s="1">
        <v>87</v>
      </c>
      <c r="B88" s="1" t="s">
        <v>50</v>
      </c>
      <c r="C88" s="1" t="s">
        <v>10</v>
      </c>
      <c r="D88" s="1">
        <v>19760524</v>
      </c>
      <c r="E88" s="15">
        <v>38.844999999999999</v>
      </c>
      <c r="F88" s="15">
        <v>12.698</v>
      </c>
      <c r="G88" s="16">
        <v>0.32700000000000001</v>
      </c>
      <c r="H88" s="17">
        <f t="shared" si="7"/>
        <v>327</v>
      </c>
      <c r="I88" s="1">
        <f t="shared" si="13"/>
        <v>145.18759236193529</v>
      </c>
      <c r="J88" s="1">
        <f t="shared" si="9"/>
        <v>181.81240763806471</v>
      </c>
      <c r="K88" s="1">
        <f t="shared" si="10"/>
        <v>487.27975898586612</v>
      </c>
      <c r="L88" s="1">
        <f t="shared" si="11"/>
        <v>1097.480016</v>
      </c>
      <c r="M88" s="1">
        <f t="shared" si="12"/>
        <v>610.20025701413385</v>
      </c>
    </row>
    <row r="89" spans="1:13" x14ac:dyDescent="0.25">
      <c r="A89" s="1">
        <v>88</v>
      </c>
      <c r="B89" s="1" t="s">
        <v>50</v>
      </c>
      <c r="C89" s="1" t="s">
        <v>10</v>
      </c>
      <c r="D89" s="1">
        <v>19760617</v>
      </c>
      <c r="E89" s="15">
        <v>30.861000000000001</v>
      </c>
      <c r="F89" s="15">
        <v>6.9050000000000002</v>
      </c>
      <c r="G89" s="16">
        <v>0.224</v>
      </c>
      <c r="H89" s="17">
        <f t="shared" si="7"/>
        <v>224</v>
      </c>
      <c r="I89" s="1">
        <f t="shared" si="13"/>
        <v>120.56897435753591</v>
      </c>
      <c r="J89" s="1">
        <f t="shared" si="9"/>
        <v>103.43102564246409</v>
      </c>
      <c r="K89" s="1">
        <f t="shared" si="10"/>
        <v>321.48395576477998</v>
      </c>
      <c r="L89" s="1">
        <f t="shared" si="11"/>
        <v>597.27144959999998</v>
      </c>
      <c r="M89" s="1">
        <f t="shared" si="12"/>
        <v>275.78749383522</v>
      </c>
    </row>
    <row r="90" spans="1:13" x14ac:dyDescent="0.25">
      <c r="A90" s="1">
        <v>89</v>
      </c>
      <c r="B90" s="1" t="s">
        <v>50</v>
      </c>
      <c r="C90" s="1" t="s">
        <v>10</v>
      </c>
      <c r="D90" s="1">
        <v>19760715</v>
      </c>
      <c r="E90" s="15">
        <v>17.937999999999999</v>
      </c>
      <c r="F90" s="15">
        <v>3.0030000000000001</v>
      </c>
      <c r="G90" s="16">
        <v>0.16700000000000001</v>
      </c>
      <c r="H90" s="17">
        <f t="shared" si="7"/>
        <v>167</v>
      </c>
      <c r="I90" s="1">
        <f t="shared" si="13"/>
        <v>77.794547054655382</v>
      </c>
      <c r="J90" s="1">
        <f t="shared" si="9"/>
        <v>89.205452945344618</v>
      </c>
      <c r="K90" s="1">
        <f t="shared" si="10"/>
        <v>120.56934974973767</v>
      </c>
      <c r="L90" s="1">
        <f t="shared" si="11"/>
        <v>258.8238144</v>
      </c>
      <c r="M90" s="1">
        <f t="shared" si="12"/>
        <v>138.25446465026232</v>
      </c>
    </row>
    <row r="91" spans="1:13" x14ac:dyDescent="0.25">
      <c r="A91" s="1">
        <v>90</v>
      </c>
      <c r="B91" s="1" t="s">
        <v>50</v>
      </c>
      <c r="C91" s="1" t="s">
        <v>10</v>
      </c>
      <c r="D91" s="1">
        <v>19760811</v>
      </c>
      <c r="E91" s="15">
        <v>15.861000000000001</v>
      </c>
      <c r="F91" s="15">
        <v>1.35</v>
      </c>
      <c r="G91" s="16">
        <v>8.5000000000000006E-2</v>
      </c>
      <c r="H91" s="17">
        <f t="shared" si="7"/>
        <v>85</v>
      </c>
      <c r="I91" s="1">
        <f t="shared" si="13"/>
        <v>70.435437616324819</v>
      </c>
      <c r="J91" s="1">
        <f t="shared" si="9"/>
        <v>14.564562383675181</v>
      </c>
      <c r="K91" s="1">
        <f t="shared" si="10"/>
        <v>96.524047529210421</v>
      </c>
      <c r="L91" s="1">
        <f t="shared" si="11"/>
        <v>116.48318400000001</v>
      </c>
      <c r="M91" s="1">
        <f t="shared" si="12"/>
        <v>19.959136470789588</v>
      </c>
    </row>
    <row r="92" spans="1:13" x14ac:dyDescent="0.25">
      <c r="A92" s="1">
        <v>91</v>
      </c>
      <c r="B92" s="1" t="s">
        <v>50</v>
      </c>
      <c r="C92" s="1" t="s">
        <v>10</v>
      </c>
      <c r="D92" s="1">
        <v>19760903</v>
      </c>
      <c r="E92" s="15">
        <v>17.846</v>
      </c>
      <c r="F92" s="15">
        <v>0.72499999999999998</v>
      </c>
      <c r="G92" s="16">
        <v>4.1000000000000002E-2</v>
      </c>
      <c r="H92" s="17">
        <f t="shared" si="7"/>
        <v>41</v>
      </c>
      <c r="I92" s="1">
        <f t="shared" si="13"/>
        <v>77.472185037528689</v>
      </c>
      <c r="J92" s="1">
        <f t="shared" si="9"/>
        <v>36.472185037528689</v>
      </c>
      <c r="K92" s="1">
        <f t="shared" si="10"/>
        <v>119.45392826512929</v>
      </c>
      <c r="L92" s="1">
        <f t="shared" si="11"/>
        <v>63.217670400000003</v>
      </c>
      <c r="M92" s="1">
        <f t="shared" si="12"/>
        <v>56.236257865129289</v>
      </c>
    </row>
    <row r="93" spans="1:13" x14ac:dyDescent="0.25">
      <c r="A93" s="1">
        <v>92</v>
      </c>
      <c r="B93" s="1" t="s">
        <v>50</v>
      </c>
      <c r="C93" s="1" t="s">
        <v>10</v>
      </c>
      <c r="D93" s="1">
        <v>19760922</v>
      </c>
      <c r="E93" s="15">
        <v>18.994</v>
      </c>
      <c r="F93" s="15">
        <v>2.2930000000000001</v>
      </c>
      <c r="G93" s="16">
        <v>0.121</v>
      </c>
      <c r="H93" s="17">
        <f t="shared" si="7"/>
        <v>121</v>
      </c>
      <c r="I93" s="1">
        <f t="shared" si="13"/>
        <v>81.472397789452174</v>
      </c>
      <c r="J93" s="1">
        <f t="shared" si="9"/>
        <v>39.527602210547826</v>
      </c>
      <c r="K93" s="1">
        <f t="shared" si="10"/>
        <v>133.70285292015063</v>
      </c>
      <c r="L93" s="1">
        <f t="shared" si="11"/>
        <v>198.5708736</v>
      </c>
      <c r="M93" s="1">
        <f t="shared" si="12"/>
        <v>64.868020679849366</v>
      </c>
    </row>
    <row r="94" spans="1:13" x14ac:dyDescent="0.25">
      <c r="A94" s="1">
        <v>93</v>
      </c>
      <c r="B94" s="1" t="s">
        <v>50</v>
      </c>
      <c r="C94" s="1" t="s">
        <v>10</v>
      </c>
      <c r="D94" s="1">
        <v>19770127</v>
      </c>
      <c r="E94" s="15">
        <v>16.95</v>
      </c>
      <c r="F94" s="15">
        <v>1.4970000000000001</v>
      </c>
      <c r="G94" s="16">
        <v>8.7999999999999995E-2</v>
      </c>
      <c r="H94" s="17">
        <f t="shared" si="7"/>
        <v>88</v>
      </c>
      <c r="I94" s="1">
        <f t="shared" si="13"/>
        <v>74.315617140692211</v>
      </c>
      <c r="J94" s="1">
        <f t="shared" si="9"/>
        <v>13.684382859307789</v>
      </c>
      <c r="K94" s="1">
        <f t="shared" si="10"/>
        <v>108.83373499020094</v>
      </c>
      <c r="L94" s="1">
        <f t="shared" si="11"/>
        <v>128.87423999999999</v>
      </c>
      <c r="M94" s="1">
        <f t="shared" si="12"/>
        <v>20.040505009799048</v>
      </c>
    </row>
    <row r="95" spans="1:13" x14ac:dyDescent="0.25">
      <c r="A95" s="1">
        <v>94</v>
      </c>
      <c r="B95" s="1" t="s">
        <v>50</v>
      </c>
      <c r="C95" s="1" t="s">
        <v>10</v>
      </c>
      <c r="D95" s="1">
        <v>19770225</v>
      </c>
      <c r="E95" s="15">
        <v>16.971</v>
      </c>
      <c r="F95" s="15">
        <v>1.3049999999999999</v>
      </c>
      <c r="G95" s="16">
        <v>7.6999999999999999E-2</v>
      </c>
      <c r="H95" s="17">
        <f t="shared" si="7"/>
        <v>77</v>
      </c>
      <c r="I95" s="1">
        <f t="shared" si="13"/>
        <v>74.389960829033669</v>
      </c>
      <c r="J95" s="1">
        <f t="shared" si="9"/>
        <v>2.6100391709663313</v>
      </c>
      <c r="K95" s="1">
        <f t="shared" si="10"/>
        <v>109.07758297983143</v>
      </c>
      <c r="L95" s="1">
        <f t="shared" si="11"/>
        <v>112.9046688</v>
      </c>
      <c r="M95" s="1">
        <f t="shared" si="12"/>
        <v>3.8270858201685627</v>
      </c>
    </row>
    <row r="96" spans="1:13" x14ac:dyDescent="0.25">
      <c r="A96" s="1">
        <v>95</v>
      </c>
      <c r="B96" s="1" t="s">
        <v>50</v>
      </c>
      <c r="C96" s="1" t="s">
        <v>10</v>
      </c>
      <c r="D96" s="1">
        <v>19770325</v>
      </c>
      <c r="E96" s="15">
        <v>17.931000000000001</v>
      </c>
      <c r="F96" s="15">
        <v>1.5489999999999999</v>
      </c>
      <c r="G96" s="16">
        <v>8.5999999999999993E-2</v>
      </c>
      <c r="H96" s="17">
        <f t="shared" si="7"/>
        <v>86</v>
      </c>
      <c r="I96" s="1">
        <f t="shared" si="13"/>
        <v>77.770030713024468</v>
      </c>
      <c r="J96" s="1">
        <f t="shared" si="9"/>
        <v>8.2299692869755319</v>
      </c>
      <c r="K96" s="1">
        <f t="shared" si="10"/>
        <v>120.48431794979689</v>
      </c>
      <c r="L96" s="1">
        <f t="shared" si="11"/>
        <v>133.23450240000003</v>
      </c>
      <c r="M96" s="1">
        <f t="shared" si="12"/>
        <v>12.750184450203136</v>
      </c>
    </row>
    <row r="97" spans="1:13" x14ac:dyDescent="0.25">
      <c r="A97" s="1">
        <v>96</v>
      </c>
      <c r="B97" s="1" t="s">
        <v>50</v>
      </c>
      <c r="C97" s="1" t="s">
        <v>10</v>
      </c>
      <c r="D97" s="1">
        <v>19770411</v>
      </c>
      <c r="E97" s="15">
        <v>47.140999999999998</v>
      </c>
      <c r="F97" s="15">
        <v>35.323999999999998</v>
      </c>
      <c r="G97" s="16">
        <v>0.749</v>
      </c>
      <c r="H97" s="17">
        <f t="shared" si="7"/>
        <v>749</v>
      </c>
      <c r="I97" s="1">
        <f t="shared" si="13"/>
        <v>169.75188637663416</v>
      </c>
      <c r="J97" s="1">
        <f t="shared" si="9"/>
        <v>579.24811362336584</v>
      </c>
      <c r="K97" s="1">
        <f t="shared" si="10"/>
        <v>691.39644557883071</v>
      </c>
      <c r="L97" s="1">
        <f t="shared" si="11"/>
        <v>3050.6638175999997</v>
      </c>
      <c r="M97" s="1">
        <f t="shared" si="12"/>
        <v>2359.2673720211687</v>
      </c>
    </row>
    <row r="98" spans="1:13" x14ac:dyDescent="0.25">
      <c r="A98" s="1">
        <v>97</v>
      </c>
      <c r="B98" s="1" t="s">
        <v>50</v>
      </c>
      <c r="C98" s="1" t="s">
        <v>10</v>
      </c>
      <c r="D98" s="1">
        <v>19770903</v>
      </c>
      <c r="E98" s="15">
        <v>21.488</v>
      </c>
      <c r="F98" s="15">
        <v>2.3029999999999999</v>
      </c>
      <c r="G98" s="16">
        <v>0.107</v>
      </c>
      <c r="H98" s="17">
        <f t="shared" si="7"/>
        <v>107</v>
      </c>
      <c r="I98" s="1">
        <f t="shared" si="13"/>
        <v>90.007427614775793</v>
      </c>
      <c r="J98" s="1">
        <f t="shared" si="9"/>
        <v>16.992572385224207</v>
      </c>
      <c r="K98" s="1">
        <f t="shared" si="10"/>
        <v>167.10447783625651</v>
      </c>
      <c r="L98" s="1">
        <f t="shared" si="11"/>
        <v>198.65226239999998</v>
      </c>
      <c r="M98" s="1">
        <f t="shared" si="12"/>
        <v>31.547784563743477</v>
      </c>
    </row>
    <row r="99" spans="1:13" x14ac:dyDescent="0.25">
      <c r="A99" s="1">
        <v>98</v>
      </c>
      <c r="B99" s="1" t="s">
        <v>50</v>
      </c>
      <c r="C99" s="1" t="s">
        <v>10</v>
      </c>
      <c r="D99" s="1">
        <v>19771201</v>
      </c>
      <c r="E99" s="15">
        <v>42.347999999999999</v>
      </c>
      <c r="F99" s="15">
        <v>9.3160000000000007</v>
      </c>
      <c r="G99" s="16">
        <v>0.22</v>
      </c>
      <c r="H99" s="17">
        <f t="shared" si="7"/>
        <v>220</v>
      </c>
      <c r="I99" s="1">
        <f t="shared" si="13"/>
        <v>155.67203701934335</v>
      </c>
      <c r="J99" s="1">
        <f t="shared" si="9"/>
        <v>64.32796298065665</v>
      </c>
      <c r="K99" s="1">
        <f t="shared" si="10"/>
        <v>569.58331020726121</v>
      </c>
      <c r="L99" s="1">
        <f t="shared" si="11"/>
        <v>804.95078400000011</v>
      </c>
      <c r="M99" s="1">
        <f t="shared" si="12"/>
        <v>235.36747379273891</v>
      </c>
    </row>
    <row r="100" spans="1:13" x14ac:dyDescent="0.25">
      <c r="A100" s="1">
        <v>99</v>
      </c>
      <c r="B100" s="1" t="s">
        <v>50</v>
      </c>
      <c r="C100" s="1" t="s">
        <v>10</v>
      </c>
      <c r="D100" s="1">
        <v>19780601</v>
      </c>
      <c r="E100" s="15">
        <v>50.494999999999997</v>
      </c>
      <c r="F100" s="15">
        <v>13.254</v>
      </c>
      <c r="G100" s="16">
        <v>0.26200000000000001</v>
      </c>
      <c r="H100" s="17">
        <f t="shared" si="7"/>
        <v>262</v>
      </c>
      <c r="I100" s="1">
        <f t="shared" si="13"/>
        <v>179.44008316609859</v>
      </c>
      <c r="J100" s="1">
        <f t="shared" si="9"/>
        <v>82.559916833901411</v>
      </c>
      <c r="K100" s="1">
        <f t="shared" si="10"/>
        <v>782.8554527543937</v>
      </c>
      <c r="L100" s="1">
        <f t="shared" si="11"/>
        <v>1143.045216</v>
      </c>
      <c r="M100" s="1">
        <f t="shared" si="12"/>
        <v>360.18976324560629</v>
      </c>
    </row>
    <row r="101" spans="1:13" x14ac:dyDescent="0.25">
      <c r="A101" s="1">
        <v>100</v>
      </c>
      <c r="B101" s="1" t="s">
        <v>50</v>
      </c>
      <c r="C101" s="1" t="s">
        <v>10</v>
      </c>
      <c r="D101" s="1">
        <v>19780809</v>
      </c>
      <c r="E101" s="15">
        <v>93.596999999999994</v>
      </c>
      <c r="F101" s="15">
        <v>67.661000000000001</v>
      </c>
      <c r="G101" s="16">
        <v>0.72299999999999998</v>
      </c>
      <c r="H101" s="17">
        <f t="shared" si="7"/>
        <v>723</v>
      </c>
      <c r="I101" s="1">
        <f t="shared" si="13"/>
        <v>295.36034671526295</v>
      </c>
      <c r="J101" s="1">
        <f t="shared" si="9"/>
        <v>427.63965328473705</v>
      </c>
      <c r="K101" s="1">
        <f t="shared" si="10"/>
        <v>2388.5143808983312</v>
      </c>
      <c r="L101" s="1">
        <f t="shared" si="11"/>
        <v>5846.7425184000003</v>
      </c>
      <c r="M101" s="1">
        <f t="shared" si="12"/>
        <v>3458.2281375016692</v>
      </c>
    </row>
    <row r="102" spans="1:13" x14ac:dyDescent="0.25">
      <c r="A102" s="1">
        <v>101</v>
      </c>
      <c r="B102" s="1" t="s">
        <v>50</v>
      </c>
      <c r="C102" s="1" t="s">
        <v>10</v>
      </c>
      <c r="D102" s="1">
        <v>19790330</v>
      </c>
      <c r="E102" s="15">
        <v>21.337</v>
      </c>
      <c r="F102" s="15">
        <v>5.8769999999999998</v>
      </c>
      <c r="G102" s="16">
        <v>0.27500000000000002</v>
      </c>
      <c r="H102" s="17">
        <f t="shared" si="7"/>
        <v>275</v>
      </c>
      <c r="I102" s="1">
        <f t="shared" si="13"/>
        <v>89.496311142685826</v>
      </c>
      <c r="J102" s="1">
        <f t="shared" si="9"/>
        <v>185.50368885731416</v>
      </c>
      <c r="K102" s="1">
        <f t="shared" si="10"/>
        <v>164.98795312956852</v>
      </c>
      <c r="L102" s="1">
        <f t="shared" si="11"/>
        <v>506.96712000000002</v>
      </c>
      <c r="M102" s="1">
        <f t="shared" si="12"/>
        <v>341.97916687043153</v>
      </c>
    </row>
    <row r="103" spans="1:13" x14ac:dyDescent="0.25">
      <c r="A103" s="1">
        <v>102</v>
      </c>
      <c r="B103" s="1" t="s">
        <v>50</v>
      </c>
      <c r="C103" s="1" t="s">
        <v>10</v>
      </c>
      <c r="D103" s="1">
        <v>19791020</v>
      </c>
      <c r="E103" s="15">
        <v>50.627000000000002</v>
      </c>
      <c r="F103" s="15">
        <v>3.4769999999999999</v>
      </c>
      <c r="G103" s="16">
        <v>6.9000000000000006E-2</v>
      </c>
      <c r="H103" s="17">
        <f t="shared" si="7"/>
        <v>69</v>
      </c>
      <c r="I103" s="1">
        <f t="shared" si="13"/>
        <v>179.81878904393662</v>
      </c>
      <c r="J103" s="1">
        <f t="shared" si="9"/>
        <v>110.81878904393662</v>
      </c>
      <c r="K103" s="1">
        <f t="shared" si="10"/>
        <v>786.55845596492566</v>
      </c>
      <c r="L103" s="1">
        <f t="shared" si="11"/>
        <v>301.81792320000005</v>
      </c>
      <c r="M103" s="1">
        <f t="shared" si="12"/>
        <v>484.7405327649256</v>
      </c>
    </row>
    <row r="104" spans="1:13" x14ac:dyDescent="0.25">
      <c r="A104" s="1">
        <v>103</v>
      </c>
      <c r="B104" s="1" t="s">
        <v>50</v>
      </c>
      <c r="C104" s="1" t="s">
        <v>10</v>
      </c>
      <c r="D104" s="1">
        <v>19791213</v>
      </c>
      <c r="E104" s="15">
        <v>136.72</v>
      </c>
      <c r="F104" s="15">
        <v>144.91999999999999</v>
      </c>
      <c r="G104" s="16">
        <v>1.0589999999999999</v>
      </c>
      <c r="H104" s="17">
        <f t="shared" si="7"/>
        <v>1059</v>
      </c>
      <c r="I104" s="1">
        <f t="shared" si="13"/>
        <v>401.0973544418764</v>
      </c>
      <c r="J104" s="1">
        <f t="shared" si="9"/>
        <v>657.9026455581236</v>
      </c>
      <c r="K104" s="1">
        <f t="shared" si="10"/>
        <v>4738.0058178589443</v>
      </c>
      <c r="L104" s="1">
        <f t="shared" si="11"/>
        <v>12509.551872</v>
      </c>
      <c r="M104" s="1">
        <f t="shared" si="12"/>
        <v>7771.5460541410557</v>
      </c>
    </row>
    <row r="105" spans="1:13" x14ac:dyDescent="0.25">
      <c r="A105" s="1">
        <v>104</v>
      </c>
      <c r="B105" s="1" t="s">
        <v>50</v>
      </c>
      <c r="C105" s="1" t="s">
        <v>10</v>
      </c>
      <c r="D105" s="1">
        <v>19800323</v>
      </c>
      <c r="E105" s="15">
        <v>30.02</v>
      </c>
      <c r="F105" s="15">
        <v>1.1220000000000001</v>
      </c>
      <c r="G105" s="16">
        <v>3.7999999999999999E-2</v>
      </c>
      <c r="H105" s="17">
        <f t="shared" si="7"/>
        <v>38</v>
      </c>
      <c r="I105" s="1">
        <f t="shared" si="13"/>
        <v>117.90863151219045</v>
      </c>
      <c r="J105" s="1">
        <f t="shared" si="9"/>
        <v>79.908631512190453</v>
      </c>
      <c r="K105" s="1">
        <f t="shared" si="10"/>
        <v>305.82291899485074</v>
      </c>
      <c r="L105" s="1">
        <f t="shared" si="11"/>
        <v>98.561664000000007</v>
      </c>
      <c r="M105" s="1">
        <f t="shared" si="12"/>
        <v>207.26125499485073</v>
      </c>
    </row>
    <row r="106" spans="1:13" x14ac:dyDescent="0.25">
      <c r="A106" s="1">
        <v>105</v>
      </c>
      <c r="B106" s="1" t="s">
        <v>50</v>
      </c>
      <c r="C106" s="1" t="s">
        <v>10</v>
      </c>
      <c r="D106" s="1">
        <v>19800906</v>
      </c>
      <c r="E106" s="15">
        <v>35.722000000000001</v>
      </c>
      <c r="F106" s="15">
        <v>4.6820000000000004</v>
      </c>
      <c r="G106" s="16">
        <v>0.13100000000000001</v>
      </c>
      <c r="H106" s="17">
        <f t="shared" si="7"/>
        <v>131</v>
      </c>
      <c r="I106" s="1">
        <f t="shared" si="13"/>
        <v>135.68611884780603</v>
      </c>
      <c r="J106" s="1">
        <f t="shared" si="9"/>
        <v>4.6861188478060285</v>
      </c>
      <c r="K106" s="1">
        <f t="shared" si="10"/>
        <v>418.77903203838667</v>
      </c>
      <c r="L106" s="1">
        <f t="shared" si="11"/>
        <v>404.31588480000005</v>
      </c>
      <c r="M106" s="1">
        <f t="shared" si="12"/>
        <v>14.463147238386625</v>
      </c>
    </row>
    <row r="107" spans="1:13" x14ac:dyDescent="0.25">
      <c r="A107" s="1">
        <v>106</v>
      </c>
      <c r="B107" s="1" t="s">
        <v>50</v>
      </c>
      <c r="C107" s="1" t="s">
        <v>10</v>
      </c>
      <c r="D107" s="1">
        <v>19810411</v>
      </c>
      <c r="E107" s="15">
        <v>31.646999999999998</v>
      </c>
      <c r="F107" s="15">
        <v>2.3519999999999999</v>
      </c>
      <c r="G107" s="16">
        <v>7.3999999999999996E-2</v>
      </c>
      <c r="H107" s="17">
        <f t="shared" si="7"/>
        <v>74</v>
      </c>
      <c r="I107" s="1">
        <f t="shared" si="13"/>
        <v>123.04274401241993</v>
      </c>
      <c r="J107" s="1">
        <f t="shared" si="9"/>
        <v>49.042744012419931</v>
      </c>
      <c r="K107" s="1">
        <f t="shared" si="10"/>
        <v>336.43587338735506</v>
      </c>
      <c r="L107" s="1">
        <f t="shared" si="11"/>
        <v>202.33825919999998</v>
      </c>
      <c r="M107" s="1">
        <f t="shared" si="12"/>
        <v>134.09761418735508</v>
      </c>
    </row>
    <row r="108" spans="1:13" x14ac:dyDescent="0.25">
      <c r="A108" s="1">
        <v>107</v>
      </c>
      <c r="B108" s="1" t="s">
        <v>50</v>
      </c>
      <c r="C108" s="1" t="s">
        <v>10</v>
      </c>
      <c r="D108" s="1">
        <v>19810707</v>
      </c>
      <c r="E108" s="15">
        <v>36.054000000000002</v>
      </c>
      <c r="F108" s="15">
        <v>4.47</v>
      </c>
      <c r="G108" s="16">
        <v>0.124</v>
      </c>
      <c r="H108" s="17">
        <f t="shared" si="7"/>
        <v>124</v>
      </c>
      <c r="I108" s="1">
        <f t="shared" si="13"/>
        <v>136.70357748272073</v>
      </c>
      <c r="J108" s="1">
        <f t="shared" si="9"/>
        <v>12.703577482720732</v>
      </c>
      <c r="K108" s="1">
        <f t="shared" si="10"/>
        <v>425.84061161335796</v>
      </c>
      <c r="L108" s="1">
        <f t="shared" si="11"/>
        <v>386.26813440000006</v>
      </c>
      <c r="M108" s="1">
        <f t="shared" si="12"/>
        <v>39.572477213357899</v>
      </c>
    </row>
    <row r="109" spans="1:13" x14ac:dyDescent="0.25">
      <c r="A109" s="1">
        <v>108</v>
      </c>
      <c r="B109" s="1" t="s">
        <v>50</v>
      </c>
      <c r="C109" s="1" t="s">
        <v>10</v>
      </c>
      <c r="D109" s="1">
        <v>19820320</v>
      </c>
      <c r="E109" s="15">
        <v>27.39</v>
      </c>
      <c r="F109" s="15">
        <v>2.875</v>
      </c>
      <c r="G109" s="16">
        <v>0.105</v>
      </c>
      <c r="H109" s="17">
        <f t="shared" si="7"/>
        <v>105</v>
      </c>
      <c r="I109" s="1">
        <f t="shared" si="13"/>
        <v>109.49399044532321</v>
      </c>
      <c r="J109" s="1">
        <f t="shared" si="9"/>
        <v>4.493990445323206</v>
      </c>
      <c r="K109" s="1">
        <f t="shared" si="10"/>
        <v>259.11709041289561</v>
      </c>
      <c r="L109" s="1">
        <f t="shared" si="11"/>
        <v>248.48208000000002</v>
      </c>
      <c r="M109" s="1">
        <f t="shared" si="12"/>
        <v>10.635010412895582</v>
      </c>
    </row>
    <row r="110" spans="1:13" x14ac:dyDescent="0.25">
      <c r="A110" s="1">
        <v>109</v>
      </c>
      <c r="B110" s="1" t="s">
        <v>50</v>
      </c>
      <c r="C110" s="1" t="s">
        <v>10</v>
      </c>
      <c r="D110" s="1">
        <v>19821207</v>
      </c>
      <c r="E110" s="15">
        <v>43.38</v>
      </c>
      <c r="F110" s="15">
        <v>1.5249999999999999</v>
      </c>
      <c r="G110" s="16">
        <v>3.5000000000000003E-2</v>
      </c>
      <c r="H110" s="17">
        <f t="shared" si="7"/>
        <v>35</v>
      </c>
      <c r="I110" s="1">
        <f t="shared" si="13"/>
        <v>158.72846176369808</v>
      </c>
      <c r="J110" s="1">
        <f t="shared" si="9"/>
        <v>123.72846176369808</v>
      </c>
      <c r="K110" s="1">
        <f t="shared" si="10"/>
        <v>594.91935400111686</v>
      </c>
      <c r="L110" s="1">
        <f t="shared" si="11"/>
        <v>131.18112000000002</v>
      </c>
      <c r="M110" s="1">
        <f t="shared" si="12"/>
        <v>463.73823400111684</v>
      </c>
    </row>
    <row r="111" spans="1:13" x14ac:dyDescent="0.25">
      <c r="A111" s="1">
        <v>110</v>
      </c>
      <c r="B111" s="1" t="s">
        <v>50</v>
      </c>
      <c r="C111" s="1" t="s">
        <v>10</v>
      </c>
      <c r="D111" s="1">
        <v>19830205</v>
      </c>
      <c r="E111" s="15">
        <v>22.5</v>
      </c>
      <c r="F111" s="15">
        <v>2.141</v>
      </c>
      <c r="G111" s="16">
        <v>9.5000000000000001E-2</v>
      </c>
      <c r="H111" s="17">
        <f t="shared" si="7"/>
        <v>95</v>
      </c>
      <c r="I111" s="1">
        <f t="shared" si="13"/>
        <v>93.415371608741154</v>
      </c>
      <c r="J111" s="1">
        <f t="shared" si="9"/>
        <v>1.5846283912588461</v>
      </c>
      <c r="K111" s="1">
        <f t="shared" si="10"/>
        <v>181.5994824073928</v>
      </c>
      <c r="L111" s="1">
        <f t="shared" si="11"/>
        <v>184.68</v>
      </c>
      <c r="M111" s="1">
        <f t="shared" si="12"/>
        <v>3.0805175926072081</v>
      </c>
    </row>
    <row r="112" spans="1:13" x14ac:dyDescent="0.25">
      <c r="A112" s="1">
        <v>111</v>
      </c>
      <c r="B112" s="1" t="s">
        <v>50</v>
      </c>
      <c r="C112" s="1" t="s">
        <v>10</v>
      </c>
      <c r="D112" s="1">
        <v>19830610</v>
      </c>
      <c r="E112" s="15">
        <v>35.950000000000003</v>
      </c>
      <c r="F112" s="15">
        <v>2.81</v>
      </c>
      <c r="G112" s="16">
        <v>7.8E-2</v>
      </c>
      <c r="H112" s="17">
        <f t="shared" si="7"/>
        <v>78</v>
      </c>
      <c r="I112" s="1">
        <f t="shared" si="13"/>
        <v>136.38505021720258</v>
      </c>
      <c r="J112" s="1">
        <f t="shared" si="9"/>
        <v>58.385050217202576</v>
      </c>
      <c r="K112" s="1">
        <f t="shared" si="10"/>
        <v>423.62287677864862</v>
      </c>
      <c r="L112" s="1">
        <f t="shared" si="11"/>
        <v>242.27424000000002</v>
      </c>
      <c r="M112" s="1">
        <f t="shared" si="12"/>
        <v>181.3486367786486</v>
      </c>
    </row>
    <row r="113" spans="1:13" x14ac:dyDescent="0.25">
      <c r="A113" s="1">
        <v>112</v>
      </c>
      <c r="B113" s="1" t="s">
        <v>50</v>
      </c>
      <c r="C113" s="1" t="s">
        <v>10</v>
      </c>
      <c r="D113" s="1">
        <v>19830729</v>
      </c>
      <c r="E113" s="15">
        <v>21.44</v>
      </c>
      <c r="F113" s="15">
        <v>2.5739999999999998</v>
      </c>
      <c r="G113" s="16">
        <v>1.2E-2</v>
      </c>
      <c r="H113" s="17">
        <f t="shared" si="7"/>
        <v>12</v>
      </c>
      <c r="I113" s="1">
        <f t="shared" si="13"/>
        <v>89.845028672775044</v>
      </c>
      <c r="J113" s="1">
        <f t="shared" si="9"/>
        <v>77.845028672775044</v>
      </c>
      <c r="K113" s="1">
        <f t="shared" si="10"/>
        <v>166.43036863390728</v>
      </c>
      <c r="L113" s="1">
        <f t="shared" si="11"/>
        <v>22.228992000000002</v>
      </c>
      <c r="M113" s="1">
        <f t="shared" si="12"/>
        <v>144.20137663390727</v>
      </c>
    </row>
    <row r="114" spans="1:13" x14ac:dyDescent="0.25">
      <c r="A114" s="1">
        <v>113</v>
      </c>
      <c r="B114" s="1" t="s">
        <v>50</v>
      </c>
      <c r="C114" s="1" t="s">
        <v>10</v>
      </c>
      <c r="D114" s="1">
        <v>19830909</v>
      </c>
      <c r="E114" s="15">
        <v>32.65</v>
      </c>
      <c r="F114" s="15">
        <v>10.78</v>
      </c>
      <c r="G114" s="16">
        <v>0.33</v>
      </c>
      <c r="H114" s="17">
        <f t="shared" si="7"/>
        <v>330</v>
      </c>
      <c r="I114" s="1">
        <f t="shared" si="13"/>
        <v>126.18238862557982</v>
      </c>
      <c r="J114" s="1">
        <f t="shared" si="9"/>
        <v>203.81761137442018</v>
      </c>
      <c r="K114" s="1">
        <f t="shared" si="10"/>
        <v>355.95547101721564</v>
      </c>
      <c r="L114" s="1">
        <f t="shared" si="11"/>
        <v>930.91679999999997</v>
      </c>
      <c r="M114" s="1">
        <f t="shared" si="12"/>
        <v>574.96132898278438</v>
      </c>
    </row>
    <row r="115" spans="1:13" x14ac:dyDescent="0.25">
      <c r="A115" s="1">
        <v>114</v>
      </c>
      <c r="B115" s="1" t="s">
        <v>50</v>
      </c>
      <c r="C115" s="1" t="s">
        <v>10</v>
      </c>
      <c r="D115" s="1">
        <v>19831015</v>
      </c>
      <c r="E115" s="15">
        <v>54.34</v>
      </c>
      <c r="F115" s="15">
        <v>9.7379999999999995</v>
      </c>
      <c r="G115" s="16">
        <v>0.17899999999999999</v>
      </c>
      <c r="H115" s="17">
        <f t="shared" si="7"/>
        <v>179</v>
      </c>
      <c r="I115" s="1">
        <f t="shared" si="13"/>
        <v>190.39559820456211</v>
      </c>
      <c r="J115" s="1">
        <f t="shared" si="9"/>
        <v>11.395598204562106</v>
      </c>
      <c r="K115" s="1">
        <f t="shared" si="10"/>
        <v>893.90276407606234</v>
      </c>
      <c r="L115" s="1">
        <f t="shared" si="11"/>
        <v>840.40070400000002</v>
      </c>
      <c r="M115" s="1">
        <f t="shared" si="12"/>
        <v>53.502060076062321</v>
      </c>
    </row>
    <row r="116" spans="1:13" x14ac:dyDescent="0.25">
      <c r="A116" s="1">
        <v>115</v>
      </c>
      <c r="B116" s="1" t="s">
        <v>50</v>
      </c>
      <c r="C116" s="1" t="s">
        <v>10</v>
      </c>
      <c r="D116" s="1">
        <v>19831201</v>
      </c>
      <c r="E116" s="15">
        <v>76.36</v>
      </c>
      <c r="F116" s="15">
        <v>28.341000000000001</v>
      </c>
      <c r="G116" s="16">
        <v>0.371</v>
      </c>
      <c r="H116" s="17">
        <f t="shared" si="7"/>
        <v>371</v>
      </c>
      <c r="I116" s="1">
        <f t="shared" si="13"/>
        <v>250.59276337712973</v>
      </c>
      <c r="J116" s="1">
        <f t="shared" si="9"/>
        <v>120.40723662287027</v>
      </c>
      <c r="K116" s="1">
        <f t="shared" si="10"/>
        <v>1653.2867587516671</v>
      </c>
      <c r="L116" s="1">
        <f t="shared" si="11"/>
        <v>2447.673984</v>
      </c>
      <c r="M116" s="1">
        <f t="shared" si="12"/>
        <v>794.38722524833292</v>
      </c>
    </row>
    <row r="117" spans="1:13" x14ac:dyDescent="0.25">
      <c r="A117" s="1">
        <v>116</v>
      </c>
      <c r="B117" s="1" t="s">
        <v>50</v>
      </c>
      <c r="C117" s="1" t="s">
        <v>10</v>
      </c>
      <c r="D117" s="1">
        <v>19840217</v>
      </c>
      <c r="E117" s="15">
        <v>33.450000000000003</v>
      </c>
      <c r="F117" s="15">
        <v>2.08</v>
      </c>
      <c r="G117" s="16">
        <v>6.2E-2</v>
      </c>
      <c r="H117" s="17">
        <f t="shared" si="7"/>
        <v>62</v>
      </c>
      <c r="I117" s="1">
        <f t="shared" si="13"/>
        <v>128.67328921325114</v>
      </c>
      <c r="J117" s="1">
        <f t="shared" si="9"/>
        <v>66.673289213251138</v>
      </c>
      <c r="K117" s="1">
        <f t="shared" si="10"/>
        <v>371.87609968943286</v>
      </c>
      <c r="L117" s="1">
        <f t="shared" si="11"/>
        <v>179.18496000000005</v>
      </c>
      <c r="M117" s="1">
        <f t="shared" si="12"/>
        <v>192.69113968943282</v>
      </c>
    </row>
    <row r="118" spans="1:13" x14ac:dyDescent="0.25">
      <c r="A118" s="1">
        <v>117</v>
      </c>
      <c r="B118" s="1" t="s">
        <v>50</v>
      </c>
      <c r="C118" s="1" t="s">
        <v>10</v>
      </c>
      <c r="D118" s="1">
        <v>19840401</v>
      </c>
      <c r="E118" s="15">
        <v>27.81</v>
      </c>
      <c r="F118" s="15">
        <v>4.0780000000000003</v>
      </c>
      <c r="G118" s="16">
        <v>0.14699999999999999</v>
      </c>
      <c r="H118" s="17">
        <f t="shared" si="7"/>
        <v>147</v>
      </c>
      <c r="I118" s="1">
        <f t="shared" si="13"/>
        <v>110.8478583548255</v>
      </c>
      <c r="J118" s="1">
        <f t="shared" si="9"/>
        <v>36.152141645174495</v>
      </c>
      <c r="K118" s="1">
        <f t="shared" si="10"/>
        <v>266.34346048924107</v>
      </c>
      <c r="L118" s="1">
        <f t="shared" si="11"/>
        <v>353.209248</v>
      </c>
      <c r="M118" s="1">
        <f t="shared" si="12"/>
        <v>86.865787510758935</v>
      </c>
    </row>
    <row r="119" spans="1:13" x14ac:dyDescent="0.25">
      <c r="A119" s="1">
        <v>118</v>
      </c>
      <c r="B119" s="1" t="s">
        <v>50</v>
      </c>
      <c r="C119" s="1" t="s">
        <v>10</v>
      </c>
      <c r="D119" s="1">
        <v>19840517</v>
      </c>
      <c r="E119" s="15">
        <v>49.05</v>
      </c>
      <c r="F119" s="15">
        <v>5.2110000000000003</v>
      </c>
      <c r="G119" s="16">
        <v>0.106</v>
      </c>
      <c r="H119" s="17">
        <f t="shared" si="7"/>
        <v>106</v>
      </c>
      <c r="I119" s="1">
        <f t="shared" si="13"/>
        <v>175.28180845357062</v>
      </c>
      <c r="J119" s="1">
        <f t="shared" si="9"/>
        <v>69.281808453570619</v>
      </c>
      <c r="K119" s="1">
        <f t="shared" si="10"/>
        <v>742.83028168155602</v>
      </c>
      <c r="L119" s="1">
        <f t="shared" si="11"/>
        <v>449.21951999999999</v>
      </c>
      <c r="M119" s="1">
        <f t="shared" si="12"/>
        <v>293.61076168155603</v>
      </c>
    </row>
    <row r="120" spans="1:13" x14ac:dyDescent="0.25">
      <c r="A120" s="1">
        <v>119</v>
      </c>
      <c r="B120" s="1" t="s">
        <v>50</v>
      </c>
      <c r="C120" s="1" t="s">
        <v>10</v>
      </c>
      <c r="D120" s="1">
        <v>19840802</v>
      </c>
      <c r="E120" s="15">
        <v>163.13</v>
      </c>
      <c r="F120" s="15">
        <v>81.052999999999997</v>
      </c>
      <c r="G120" s="16">
        <v>0.497</v>
      </c>
      <c r="H120" s="17">
        <f t="shared" si="7"/>
        <v>497</v>
      </c>
      <c r="I120" s="1">
        <f t="shared" si="13"/>
        <v>462.58320672328779</v>
      </c>
      <c r="J120" s="1">
        <f t="shared" si="9"/>
        <v>34.416793276712212</v>
      </c>
      <c r="K120" s="1">
        <f t="shared" si="10"/>
        <v>6519.8475515033224</v>
      </c>
      <c r="L120" s="1">
        <f t="shared" si="11"/>
        <v>7004.9327040000007</v>
      </c>
      <c r="M120" s="1">
        <f t="shared" si="12"/>
        <v>485.08515249667835</v>
      </c>
    </row>
    <row r="121" spans="1:13" x14ac:dyDescent="0.25">
      <c r="A121" s="1">
        <v>120</v>
      </c>
      <c r="B121" s="1" t="s">
        <v>50</v>
      </c>
      <c r="C121" s="1" t="s">
        <v>10</v>
      </c>
      <c r="D121" s="1">
        <v>19840918</v>
      </c>
      <c r="E121" s="15">
        <v>77.209999999999994</v>
      </c>
      <c r="F121" s="15">
        <v>12.393000000000001</v>
      </c>
      <c r="G121" s="16">
        <v>0.161</v>
      </c>
      <c r="H121" s="17">
        <f t="shared" si="7"/>
        <v>161</v>
      </c>
      <c r="I121" s="1">
        <f t="shared" si="13"/>
        <v>252.84297989324196</v>
      </c>
      <c r="J121" s="1">
        <f t="shared" si="9"/>
        <v>91.84297989324196</v>
      </c>
      <c r="K121" s="1">
        <f t="shared" si="10"/>
        <v>1686.7013596609431</v>
      </c>
      <c r="L121" s="1">
        <f t="shared" si="11"/>
        <v>1074.021984</v>
      </c>
      <c r="M121" s="1">
        <f t="shared" si="12"/>
        <v>612.67937566094315</v>
      </c>
    </row>
    <row r="122" spans="1:13" x14ac:dyDescent="0.25">
      <c r="A122" s="1">
        <v>121</v>
      </c>
      <c r="B122" s="1" t="s">
        <v>50</v>
      </c>
      <c r="C122" s="1" t="s">
        <v>10</v>
      </c>
      <c r="D122" s="1">
        <v>19841031</v>
      </c>
      <c r="E122" s="15">
        <v>155.03</v>
      </c>
      <c r="F122" s="15">
        <v>32.369999999999997</v>
      </c>
      <c r="G122" s="16">
        <v>0.20899999999999999</v>
      </c>
      <c r="H122" s="17">
        <f t="shared" si="7"/>
        <v>209</v>
      </c>
      <c r="I122" s="1">
        <f t="shared" si="13"/>
        <v>443.9443497771361</v>
      </c>
      <c r="J122" s="1">
        <f t="shared" si="9"/>
        <v>234.9443497771361</v>
      </c>
      <c r="K122" s="1">
        <f t="shared" si="10"/>
        <v>5946.4534359700292</v>
      </c>
      <c r="L122" s="1">
        <f t="shared" si="11"/>
        <v>2799.469728</v>
      </c>
      <c r="M122" s="1">
        <f t="shared" si="12"/>
        <v>3146.9837079700292</v>
      </c>
    </row>
    <row r="123" spans="1:13" x14ac:dyDescent="0.25">
      <c r="A123" s="1">
        <v>122</v>
      </c>
      <c r="B123" s="1" t="s">
        <v>50</v>
      </c>
      <c r="C123" s="1" t="s">
        <v>10</v>
      </c>
      <c r="D123" s="1">
        <v>19850305</v>
      </c>
      <c r="E123" s="15">
        <v>30.11</v>
      </c>
      <c r="F123" s="15">
        <v>2.6680000000000001</v>
      </c>
      <c r="G123" s="16">
        <v>8.8999999999999996E-2</v>
      </c>
      <c r="H123" s="17">
        <f t="shared" si="7"/>
        <v>89</v>
      </c>
      <c r="I123" s="1">
        <f t="shared" si="13"/>
        <v>118.19400816389592</v>
      </c>
      <c r="J123" s="1">
        <f t="shared" si="9"/>
        <v>29.194008163895916</v>
      </c>
      <c r="K123" s="1">
        <f t="shared" si="10"/>
        <v>307.48218501440789</v>
      </c>
      <c r="L123" s="1">
        <f t="shared" si="11"/>
        <v>231.53385600000001</v>
      </c>
      <c r="M123" s="1">
        <f t="shared" si="12"/>
        <v>75.948329014407875</v>
      </c>
    </row>
    <row r="124" spans="1:13" x14ac:dyDescent="0.25">
      <c r="A124" s="1">
        <v>123</v>
      </c>
      <c r="B124" s="1" t="s">
        <v>50</v>
      </c>
      <c r="C124" s="1" t="s">
        <v>10</v>
      </c>
      <c r="D124" s="1">
        <v>19850505</v>
      </c>
      <c r="E124" s="15">
        <v>44.82</v>
      </c>
      <c r="F124" s="15">
        <v>6.6989999999999998</v>
      </c>
      <c r="G124" s="16">
        <v>0.14899999999999999</v>
      </c>
      <c r="H124" s="17">
        <f t="shared" si="7"/>
        <v>149</v>
      </c>
      <c r="I124" s="1">
        <f t="shared" si="13"/>
        <v>162.96999115820367</v>
      </c>
      <c r="J124" s="1">
        <f t="shared" si="9"/>
        <v>13.969991158203669</v>
      </c>
      <c r="K124" s="1">
        <f t="shared" si="10"/>
        <v>631.09281632060345</v>
      </c>
      <c r="L124" s="1">
        <f t="shared" si="11"/>
        <v>576.99475200000006</v>
      </c>
      <c r="M124" s="1">
        <f t="shared" si="12"/>
        <v>54.098064320603385</v>
      </c>
    </row>
    <row r="125" spans="1:13" x14ac:dyDescent="0.25">
      <c r="A125" s="1">
        <v>124</v>
      </c>
      <c r="B125" s="1" t="s">
        <v>50</v>
      </c>
      <c r="C125" s="1" t="s">
        <v>10</v>
      </c>
      <c r="D125" s="1">
        <v>19850712</v>
      </c>
      <c r="E125" s="15">
        <v>18.46</v>
      </c>
      <c r="F125" s="15">
        <v>0.998</v>
      </c>
      <c r="G125" s="16">
        <v>5.3999999999999999E-2</v>
      </c>
      <c r="H125" s="17">
        <f t="shared" si="7"/>
        <v>54</v>
      </c>
      <c r="I125" s="1">
        <f t="shared" si="13"/>
        <v>79.617636009204389</v>
      </c>
      <c r="J125" s="1">
        <f t="shared" si="9"/>
        <v>25.617636009204389</v>
      </c>
      <c r="K125" s="1">
        <f t="shared" si="10"/>
        <v>126.9856708470645</v>
      </c>
      <c r="L125" s="1">
        <f t="shared" si="11"/>
        <v>86.126976000000013</v>
      </c>
      <c r="M125" s="1">
        <f t="shared" si="12"/>
        <v>40.858694847064484</v>
      </c>
    </row>
    <row r="126" spans="1:13" x14ac:dyDescent="0.25">
      <c r="A126" s="1">
        <v>125</v>
      </c>
      <c r="B126" s="1" t="s">
        <v>50</v>
      </c>
      <c r="C126" s="1" t="s">
        <v>10</v>
      </c>
      <c r="D126" s="1">
        <v>19851005</v>
      </c>
      <c r="E126" s="15">
        <v>52.16</v>
      </c>
      <c r="F126" s="15">
        <v>16.84</v>
      </c>
      <c r="G126" s="16">
        <v>0.32300000000000001</v>
      </c>
      <c r="H126" s="17">
        <f t="shared" si="7"/>
        <v>323</v>
      </c>
      <c r="I126" s="1">
        <f t="shared" si="13"/>
        <v>184.20317657806791</v>
      </c>
      <c r="J126" s="1">
        <f t="shared" si="9"/>
        <v>138.79682342193209</v>
      </c>
      <c r="K126" s="1">
        <f t="shared" si="10"/>
        <v>830.13445644295871</v>
      </c>
      <c r="L126" s="1">
        <f t="shared" si="11"/>
        <v>1455.6395520000001</v>
      </c>
      <c r="M126" s="1">
        <f t="shared" si="12"/>
        <v>625.50509555704139</v>
      </c>
    </row>
    <row r="127" spans="1:13" x14ac:dyDescent="0.25">
      <c r="A127" s="1">
        <v>126</v>
      </c>
      <c r="B127" s="1" t="s">
        <v>50</v>
      </c>
      <c r="C127" s="1" t="s">
        <v>10</v>
      </c>
      <c r="D127" s="1">
        <v>19860324</v>
      </c>
      <c r="E127" s="15">
        <v>22.13</v>
      </c>
      <c r="F127" s="15">
        <v>2.25</v>
      </c>
      <c r="G127" s="16">
        <v>0.10199999999999999</v>
      </c>
      <c r="H127" s="17">
        <f t="shared" si="7"/>
        <v>102</v>
      </c>
      <c r="I127" s="1">
        <f t="shared" si="13"/>
        <v>92.172875760858389</v>
      </c>
      <c r="J127" s="1">
        <f t="shared" si="9"/>
        <v>9.8271242391416109</v>
      </c>
      <c r="K127" s="1">
        <f t="shared" si="10"/>
        <v>176.2374879867856</v>
      </c>
      <c r="L127" s="1">
        <f t="shared" si="11"/>
        <v>195.027264</v>
      </c>
      <c r="M127" s="1">
        <f t="shared" si="12"/>
        <v>18.789776013214407</v>
      </c>
    </row>
    <row r="128" spans="1:13" x14ac:dyDescent="0.25">
      <c r="A128" s="1">
        <v>127</v>
      </c>
      <c r="B128" s="1" t="s">
        <v>50</v>
      </c>
      <c r="C128" s="1" t="s">
        <v>10</v>
      </c>
      <c r="D128" s="1">
        <v>19860610</v>
      </c>
      <c r="E128" s="15">
        <v>45.79</v>
      </c>
      <c r="F128" s="15">
        <v>13.879</v>
      </c>
      <c r="G128" s="16">
        <v>0.30299999999999999</v>
      </c>
      <c r="H128" s="17">
        <f t="shared" si="7"/>
        <v>303</v>
      </c>
      <c r="I128" s="1">
        <f t="shared" si="13"/>
        <v>165.81233105447504</v>
      </c>
      <c r="J128" s="1">
        <f t="shared" si="9"/>
        <v>137.18766894552496</v>
      </c>
      <c r="K128" s="1">
        <f t="shared" si="10"/>
        <v>655.99602960825325</v>
      </c>
      <c r="L128" s="1">
        <f t="shared" si="11"/>
        <v>1198.745568</v>
      </c>
      <c r="M128" s="1">
        <f t="shared" si="12"/>
        <v>542.7495383917468</v>
      </c>
    </row>
    <row r="129" spans="1:13" x14ac:dyDescent="0.25">
      <c r="A129" s="1">
        <v>128</v>
      </c>
      <c r="B129" s="1" t="s">
        <v>50</v>
      </c>
      <c r="C129" s="1" t="s">
        <v>10</v>
      </c>
      <c r="D129" s="1">
        <v>19861130</v>
      </c>
      <c r="E129" s="15">
        <v>43.05</v>
      </c>
      <c r="F129" s="15">
        <v>2.496</v>
      </c>
      <c r="G129" s="16">
        <v>5.8000000000000003E-2</v>
      </c>
      <c r="H129" s="17">
        <f t="shared" si="7"/>
        <v>58</v>
      </c>
      <c r="I129" s="1">
        <f t="shared" si="13"/>
        <v>157.75265429108691</v>
      </c>
      <c r="J129" s="1">
        <f t="shared" si="9"/>
        <v>99.752654291086913</v>
      </c>
      <c r="K129" s="1">
        <f t="shared" si="10"/>
        <v>586.76415268878361</v>
      </c>
      <c r="L129" s="1">
        <f t="shared" si="11"/>
        <v>215.73216000000002</v>
      </c>
      <c r="M129" s="1">
        <f t="shared" si="12"/>
        <v>371.03199268878359</v>
      </c>
    </row>
    <row r="130" spans="1:13" x14ac:dyDescent="0.25">
      <c r="A130" s="1">
        <v>129</v>
      </c>
      <c r="B130" s="1" t="s">
        <v>50</v>
      </c>
      <c r="C130" s="1" t="s">
        <v>10</v>
      </c>
      <c r="D130" s="1">
        <v>19870206</v>
      </c>
      <c r="E130" s="15">
        <v>21.75</v>
      </c>
      <c r="F130" s="15">
        <v>1.18</v>
      </c>
      <c r="G130" s="16">
        <v>5.3999999999999999E-2</v>
      </c>
      <c r="H130" s="17">
        <f t="shared" ref="H130:H193" si="14">G130*1000</f>
        <v>54</v>
      </c>
      <c r="I130" s="1">
        <f t="shared" si="13"/>
        <v>90.892629692788134</v>
      </c>
      <c r="J130" s="1">
        <f t="shared" ref="J130:J193" si="15">+ABS(H130-I130)</f>
        <v>36.892629692788134</v>
      </c>
      <c r="K130" s="1">
        <f t="shared" ref="K130:K193" si="16">0.0864*I130*E130</f>
        <v>170.80542971868746</v>
      </c>
      <c r="L130" s="1">
        <f t="shared" ref="L130:L193" si="17">0.0864*H130*E130</f>
        <v>101.47680000000001</v>
      </c>
      <c r="M130" s="1">
        <f t="shared" ref="M130:M193" si="18">ABS(L130-K130)</f>
        <v>69.328629718687452</v>
      </c>
    </row>
    <row r="131" spans="1:13" x14ac:dyDescent="0.25">
      <c r="A131" s="1">
        <v>130</v>
      </c>
      <c r="B131" s="1" t="s">
        <v>50</v>
      </c>
      <c r="C131" s="1" t="s">
        <v>10</v>
      </c>
      <c r="D131" s="1">
        <v>19870401</v>
      </c>
      <c r="E131" s="15">
        <v>25.48</v>
      </c>
      <c r="F131" s="15">
        <v>2.6139999999999999</v>
      </c>
      <c r="G131" s="16">
        <v>0.10299999999999999</v>
      </c>
      <c r="H131" s="17">
        <f t="shared" si="14"/>
        <v>103</v>
      </c>
      <c r="I131" s="1">
        <f t="shared" si="13"/>
        <v>103.28550374125395</v>
      </c>
      <c r="J131" s="1">
        <f t="shared" si="15"/>
        <v>0.2855037412539474</v>
      </c>
      <c r="K131" s="1">
        <f t="shared" si="16"/>
        <v>227.38014449226583</v>
      </c>
      <c r="L131" s="1">
        <f t="shared" si="17"/>
        <v>226.75161600000001</v>
      </c>
      <c r="M131" s="1">
        <f t="shared" si="18"/>
        <v>0.62852849226581498</v>
      </c>
    </row>
    <row r="132" spans="1:13" x14ac:dyDescent="0.25">
      <c r="A132" s="1">
        <v>131</v>
      </c>
      <c r="B132" s="1" t="s">
        <v>50</v>
      </c>
      <c r="C132" s="1" t="s">
        <v>10</v>
      </c>
      <c r="D132" s="1">
        <v>19870520</v>
      </c>
      <c r="E132" s="15">
        <v>59.84</v>
      </c>
      <c r="F132" s="15">
        <v>17.106000000000002</v>
      </c>
      <c r="G132" s="16">
        <v>0.28599999999999998</v>
      </c>
      <c r="H132" s="17">
        <f t="shared" si="14"/>
        <v>286</v>
      </c>
      <c r="I132" s="1">
        <f t="shared" si="13"/>
        <v>205.81183502808133</v>
      </c>
      <c r="J132" s="1">
        <f t="shared" si="15"/>
        <v>80.188164971918667</v>
      </c>
      <c r="K132" s="1">
        <f t="shared" si="16"/>
        <v>1064.0834099781457</v>
      </c>
      <c r="L132" s="1">
        <f t="shared" si="17"/>
        <v>1478.6703360000001</v>
      </c>
      <c r="M132" s="1">
        <f t="shared" si="18"/>
        <v>414.58692602185442</v>
      </c>
    </row>
    <row r="133" spans="1:13" x14ac:dyDescent="0.25">
      <c r="A133" s="1">
        <v>132</v>
      </c>
      <c r="B133" s="1" t="s">
        <v>50</v>
      </c>
      <c r="C133" s="1" t="s">
        <v>10</v>
      </c>
      <c r="D133" s="1">
        <v>19870903</v>
      </c>
      <c r="E133" s="15">
        <v>68.17</v>
      </c>
      <c r="F133" s="15">
        <v>37.481000000000002</v>
      </c>
      <c r="G133" s="16">
        <v>0.55000000000000004</v>
      </c>
      <c r="H133" s="17">
        <f t="shared" si="14"/>
        <v>550</v>
      </c>
      <c r="I133" s="1">
        <f t="shared" si="13"/>
        <v>228.65395284091767</v>
      </c>
      <c r="J133" s="1">
        <f t="shared" si="15"/>
        <v>321.34604715908233</v>
      </c>
      <c r="K133" s="1">
        <f t="shared" si="16"/>
        <v>1346.7461729902868</v>
      </c>
      <c r="L133" s="1">
        <f t="shared" si="17"/>
        <v>3239.4384000000005</v>
      </c>
      <c r="M133" s="1">
        <f t="shared" si="18"/>
        <v>1892.6922270097136</v>
      </c>
    </row>
    <row r="134" spans="1:13" x14ac:dyDescent="0.25">
      <c r="A134" s="1">
        <v>133</v>
      </c>
      <c r="B134" s="1" t="s">
        <v>50</v>
      </c>
      <c r="C134" s="1" t="s">
        <v>10</v>
      </c>
      <c r="D134" s="1">
        <v>19871019</v>
      </c>
      <c r="E134" s="15">
        <v>51.44</v>
      </c>
      <c r="F134" s="15">
        <v>10.625</v>
      </c>
      <c r="G134" s="16">
        <v>0.20699999999999999</v>
      </c>
      <c r="H134" s="17">
        <f t="shared" si="14"/>
        <v>207</v>
      </c>
      <c r="I134" s="1">
        <f t="shared" si="13"/>
        <v>182.14710664537827</v>
      </c>
      <c r="J134" s="1">
        <f t="shared" si="15"/>
        <v>24.852893354621727</v>
      </c>
      <c r="K134" s="1">
        <f t="shared" si="16"/>
        <v>809.53751512842553</v>
      </c>
      <c r="L134" s="1">
        <f t="shared" si="17"/>
        <v>919.99411200000009</v>
      </c>
      <c r="M134" s="1">
        <f t="shared" si="18"/>
        <v>110.45659687157456</v>
      </c>
    </row>
    <row r="135" spans="1:13" x14ac:dyDescent="0.25">
      <c r="A135" s="1">
        <v>134</v>
      </c>
      <c r="B135" s="1" t="s">
        <v>50</v>
      </c>
      <c r="C135" s="1" t="s">
        <v>10</v>
      </c>
      <c r="D135" s="1">
        <v>19880820</v>
      </c>
      <c r="E135" s="15">
        <v>159.1</v>
      </c>
      <c r="F135" s="15">
        <v>88.45</v>
      </c>
      <c r="G135" s="16">
        <v>0.55600000000000005</v>
      </c>
      <c r="H135" s="17">
        <f t="shared" si="14"/>
        <v>556</v>
      </c>
      <c r="I135" s="1">
        <f t="shared" si="13"/>
        <v>453.33263235972612</v>
      </c>
      <c r="J135" s="1">
        <f t="shared" si="15"/>
        <v>102.66736764027388</v>
      </c>
      <c r="K135" s="1">
        <f t="shared" si="16"/>
        <v>6231.6191642485619</v>
      </c>
      <c r="L135" s="1">
        <f t="shared" si="17"/>
        <v>7642.9094400000004</v>
      </c>
      <c r="M135" s="1">
        <f t="shared" si="18"/>
        <v>1411.2902757514385</v>
      </c>
    </row>
    <row r="136" spans="1:13" x14ac:dyDescent="0.25">
      <c r="A136" s="1">
        <v>135</v>
      </c>
      <c r="B136" s="1" t="s">
        <v>50</v>
      </c>
      <c r="C136" s="1" t="s">
        <v>10</v>
      </c>
      <c r="D136" s="1">
        <v>19881115</v>
      </c>
      <c r="E136" s="15">
        <v>96.5</v>
      </c>
      <c r="F136" s="15">
        <v>24.65</v>
      </c>
      <c r="G136" s="16">
        <v>0.25600000000000001</v>
      </c>
      <c r="H136" s="17">
        <f t="shared" si="14"/>
        <v>256</v>
      </c>
      <c r="I136" s="1">
        <f t="shared" si="13"/>
        <v>302.73634995223455</v>
      </c>
      <c r="J136" s="1">
        <f t="shared" si="15"/>
        <v>46.736349952234548</v>
      </c>
      <c r="K136" s="1">
        <f t="shared" si="16"/>
        <v>2524.0945913617506</v>
      </c>
      <c r="L136" s="1">
        <f t="shared" si="17"/>
        <v>2134.4256</v>
      </c>
      <c r="M136" s="1">
        <f t="shared" si="18"/>
        <v>389.66899136175061</v>
      </c>
    </row>
    <row r="137" spans="1:13" x14ac:dyDescent="0.25">
      <c r="A137" s="1">
        <v>136</v>
      </c>
      <c r="B137" s="1" t="s">
        <v>50</v>
      </c>
      <c r="C137" s="1" t="s">
        <v>10</v>
      </c>
      <c r="D137" s="1">
        <v>19890514</v>
      </c>
      <c r="E137" s="15">
        <v>109.53</v>
      </c>
      <c r="F137" s="15">
        <v>37.4</v>
      </c>
      <c r="G137" s="16">
        <v>0.34100000000000003</v>
      </c>
      <c r="H137" s="17">
        <f t="shared" si="14"/>
        <v>341</v>
      </c>
      <c r="I137" s="1">
        <f t="shared" si="13"/>
        <v>335.33906695183208</v>
      </c>
      <c r="J137" s="1">
        <f t="shared" si="15"/>
        <v>5.6609330481679194</v>
      </c>
      <c r="K137" s="1">
        <f t="shared" si="16"/>
        <v>3173.4450434794326</v>
      </c>
      <c r="L137" s="1">
        <f t="shared" si="17"/>
        <v>3227.0166720000002</v>
      </c>
      <c r="M137" s="1">
        <f t="shared" si="18"/>
        <v>53.571628520567629</v>
      </c>
    </row>
    <row r="138" spans="1:13" x14ac:dyDescent="0.25">
      <c r="A138" s="1">
        <v>137</v>
      </c>
      <c r="B138" s="1" t="s">
        <v>50</v>
      </c>
      <c r="C138" s="1" t="s">
        <v>10</v>
      </c>
      <c r="D138" s="1">
        <v>19891220</v>
      </c>
      <c r="E138" s="15">
        <v>37.200000000000003</v>
      </c>
      <c r="F138" s="15">
        <v>10.199999999999999</v>
      </c>
      <c r="G138" s="16">
        <v>0.27400000000000002</v>
      </c>
      <c r="H138" s="17">
        <f t="shared" si="14"/>
        <v>274</v>
      </c>
      <c r="I138" s="1">
        <f t="shared" si="13"/>
        <v>140.20192837226739</v>
      </c>
      <c r="J138" s="1">
        <f t="shared" si="15"/>
        <v>133.79807162773261</v>
      </c>
      <c r="K138" s="1">
        <f t="shared" si="16"/>
        <v>450.62021394273722</v>
      </c>
      <c r="L138" s="1">
        <f t="shared" si="17"/>
        <v>880.6579200000001</v>
      </c>
      <c r="M138" s="1">
        <f t="shared" si="18"/>
        <v>430.03770605726288</v>
      </c>
    </row>
    <row r="139" spans="1:13" x14ac:dyDescent="0.25">
      <c r="A139" s="1">
        <v>138</v>
      </c>
      <c r="B139" s="1" t="s">
        <v>50</v>
      </c>
      <c r="C139" s="1" t="s">
        <v>10</v>
      </c>
      <c r="D139" s="1">
        <v>19900303</v>
      </c>
      <c r="E139" s="15">
        <v>20.8</v>
      </c>
      <c r="F139" s="15">
        <v>1.196</v>
      </c>
      <c r="G139" s="16">
        <v>5.7000000000000002E-2</v>
      </c>
      <c r="H139" s="17">
        <f t="shared" si="14"/>
        <v>57</v>
      </c>
      <c r="I139" s="1">
        <f t="shared" si="13"/>
        <v>87.6729470549311</v>
      </c>
      <c r="J139" s="1">
        <f t="shared" si="15"/>
        <v>30.6729470549311</v>
      </c>
      <c r="K139" s="1">
        <f t="shared" si="16"/>
        <v>157.5588066113578</v>
      </c>
      <c r="L139" s="1">
        <f t="shared" si="17"/>
        <v>102.43584000000001</v>
      </c>
      <c r="M139" s="1">
        <f t="shared" si="18"/>
        <v>55.122966611357782</v>
      </c>
    </row>
    <row r="140" spans="1:13" x14ac:dyDescent="0.25">
      <c r="A140" s="1">
        <v>139</v>
      </c>
      <c r="B140" s="1" t="s">
        <v>50</v>
      </c>
      <c r="C140" s="1" t="s">
        <v>10</v>
      </c>
      <c r="D140" s="1">
        <v>19900815</v>
      </c>
      <c r="E140" s="15">
        <v>27.2</v>
      </c>
      <c r="F140" s="15">
        <v>2.0739999999999998</v>
      </c>
      <c r="G140" s="16">
        <v>7.5999999999999998E-2</v>
      </c>
      <c r="H140" s="17">
        <f t="shared" si="14"/>
        <v>76</v>
      </c>
      <c r="I140" s="1">
        <f t="shared" si="13"/>
        <v>108.88021623802997</v>
      </c>
      <c r="J140" s="1">
        <f t="shared" si="15"/>
        <v>32.880216238029973</v>
      </c>
      <c r="K140" s="1">
        <f t="shared" si="16"/>
        <v>255.87721857666949</v>
      </c>
      <c r="L140" s="1">
        <f t="shared" si="17"/>
        <v>178.60608000000002</v>
      </c>
      <c r="M140" s="1">
        <f t="shared" si="18"/>
        <v>77.271138576669472</v>
      </c>
    </row>
    <row r="141" spans="1:13" x14ac:dyDescent="0.25">
      <c r="A141" s="1">
        <v>140</v>
      </c>
      <c r="B141" s="1" t="s">
        <v>50</v>
      </c>
      <c r="C141" s="1" t="s">
        <v>10</v>
      </c>
      <c r="D141" s="1">
        <v>19901021</v>
      </c>
      <c r="E141" s="15">
        <v>120.6</v>
      </c>
      <c r="F141" s="15">
        <v>14.53</v>
      </c>
      <c r="G141" s="16">
        <v>0.121</v>
      </c>
      <c r="H141" s="17">
        <f t="shared" si="14"/>
        <v>121</v>
      </c>
      <c r="I141" s="1">
        <f t="shared" si="13"/>
        <v>362.45239418355789</v>
      </c>
      <c r="J141" s="1">
        <f t="shared" si="15"/>
        <v>241.45239418355789</v>
      </c>
      <c r="K141" s="1">
        <f t="shared" si="16"/>
        <v>3776.6959550096039</v>
      </c>
      <c r="L141" s="1">
        <f t="shared" si="17"/>
        <v>1260.8006399999999</v>
      </c>
      <c r="M141" s="1">
        <f t="shared" si="18"/>
        <v>2515.895315009604</v>
      </c>
    </row>
    <row r="142" spans="1:13" x14ac:dyDescent="0.25">
      <c r="A142" s="1">
        <v>141</v>
      </c>
      <c r="B142" s="1" t="s">
        <v>50</v>
      </c>
      <c r="C142" s="1" t="s">
        <v>10</v>
      </c>
      <c r="D142" s="1">
        <v>19901208</v>
      </c>
      <c r="E142" s="15">
        <v>86.5</v>
      </c>
      <c r="F142" s="15">
        <v>26.02</v>
      </c>
      <c r="G142" s="16">
        <v>0.30099999999999999</v>
      </c>
      <c r="H142" s="17">
        <f t="shared" si="14"/>
        <v>301</v>
      </c>
      <c r="I142" s="1">
        <f t="shared" si="13"/>
        <v>277.13870463469465</v>
      </c>
      <c r="J142" s="1">
        <f t="shared" si="15"/>
        <v>23.861295365305352</v>
      </c>
      <c r="K142" s="1">
        <f t="shared" si="16"/>
        <v>2071.2238229578538</v>
      </c>
      <c r="L142" s="1">
        <f t="shared" si="17"/>
        <v>2249.5536000000002</v>
      </c>
      <c r="M142" s="1">
        <f t="shared" si="18"/>
        <v>178.32977704214636</v>
      </c>
    </row>
    <row r="143" spans="1:13" x14ac:dyDescent="0.25">
      <c r="A143" s="1">
        <v>142</v>
      </c>
      <c r="B143" s="1" t="s">
        <v>50</v>
      </c>
      <c r="C143" s="1" t="s">
        <v>10</v>
      </c>
      <c r="D143" s="1">
        <v>19910505</v>
      </c>
      <c r="E143" s="15">
        <v>210.3</v>
      </c>
      <c r="F143" s="15">
        <v>119.42</v>
      </c>
      <c r="G143" s="16">
        <v>0.52800000000000002</v>
      </c>
      <c r="H143" s="17">
        <f t="shared" si="14"/>
        <v>528</v>
      </c>
      <c r="I143" s="1">
        <f t="shared" si="13"/>
        <v>567.89278650670803</v>
      </c>
      <c r="J143" s="1">
        <f t="shared" si="15"/>
        <v>39.892786506708035</v>
      </c>
      <c r="K143" s="1">
        <f t="shared" si="16"/>
        <v>10318.566499403965</v>
      </c>
      <c r="L143" s="1">
        <f t="shared" si="17"/>
        <v>9593.7177599999995</v>
      </c>
      <c r="M143" s="1">
        <f t="shared" si="18"/>
        <v>724.84873940396574</v>
      </c>
    </row>
    <row r="144" spans="1:13" x14ac:dyDescent="0.25">
      <c r="A144" s="1">
        <v>143</v>
      </c>
      <c r="B144" s="1" t="s">
        <v>50</v>
      </c>
      <c r="C144" s="1" t="s">
        <v>10</v>
      </c>
      <c r="D144" s="1">
        <v>19911019</v>
      </c>
      <c r="E144" s="15">
        <v>50.08</v>
      </c>
      <c r="F144" s="15">
        <v>5.72</v>
      </c>
      <c r="G144" s="16">
        <v>0.114</v>
      </c>
      <c r="H144" s="17">
        <f t="shared" si="14"/>
        <v>114</v>
      </c>
      <c r="I144" s="1">
        <f t="shared" ref="I144:I207" si="19">$O$2*E144^$O$3</f>
        <v>178.24821061778798</v>
      </c>
      <c r="J144" s="1">
        <f t="shared" si="15"/>
        <v>64.248210617787976</v>
      </c>
      <c r="K144" s="1">
        <f t="shared" si="16"/>
        <v>771.2643215006342</v>
      </c>
      <c r="L144" s="1">
        <f t="shared" si="17"/>
        <v>493.267968</v>
      </c>
      <c r="M144" s="1">
        <f t="shared" si="18"/>
        <v>277.9963535006342</v>
      </c>
    </row>
    <row r="145" spans="1:13" x14ac:dyDescent="0.25">
      <c r="A145" s="1">
        <v>144</v>
      </c>
      <c r="B145" s="1" t="s">
        <v>50</v>
      </c>
      <c r="C145" s="1" t="s">
        <v>10</v>
      </c>
      <c r="D145" s="1">
        <v>19920828</v>
      </c>
      <c r="E145" s="15">
        <v>179.66</v>
      </c>
      <c r="F145" s="15">
        <v>0.61699999999999999</v>
      </c>
      <c r="G145" s="16">
        <v>0.34300000000000003</v>
      </c>
      <c r="H145" s="17">
        <f t="shared" si="14"/>
        <v>343</v>
      </c>
      <c r="I145" s="1">
        <f t="shared" si="19"/>
        <v>500.08074678279024</v>
      </c>
      <c r="J145" s="1">
        <f t="shared" si="15"/>
        <v>157.08074678279024</v>
      </c>
      <c r="K145" s="1">
        <f t="shared" si="16"/>
        <v>7762.5654019484627</v>
      </c>
      <c r="L145" s="1">
        <f t="shared" si="17"/>
        <v>5324.2600320000001</v>
      </c>
      <c r="M145" s="1">
        <f t="shared" si="18"/>
        <v>2438.3053699484626</v>
      </c>
    </row>
    <row r="146" spans="1:13" x14ac:dyDescent="0.25">
      <c r="A146" s="1">
        <v>145</v>
      </c>
      <c r="B146" s="1" t="s">
        <v>50</v>
      </c>
      <c r="C146" s="1" t="s">
        <v>10</v>
      </c>
      <c r="D146" s="1">
        <v>19921027</v>
      </c>
      <c r="E146" s="15">
        <v>187.06</v>
      </c>
      <c r="F146" s="15">
        <v>39.116999999999997</v>
      </c>
      <c r="G146" s="16">
        <v>0.20899999999999999</v>
      </c>
      <c r="H146" s="17">
        <f t="shared" si="14"/>
        <v>209</v>
      </c>
      <c r="I146" s="1">
        <f t="shared" si="19"/>
        <v>516.64948926774719</v>
      </c>
      <c r="J146" s="1">
        <f t="shared" si="15"/>
        <v>307.64948926774719</v>
      </c>
      <c r="K146" s="1">
        <f t="shared" si="16"/>
        <v>8350.0807791535026</v>
      </c>
      <c r="L146" s="1">
        <f t="shared" si="17"/>
        <v>3377.854656</v>
      </c>
      <c r="M146" s="1">
        <f t="shared" si="18"/>
        <v>4972.2261231535031</v>
      </c>
    </row>
    <row r="147" spans="1:13" x14ac:dyDescent="0.25">
      <c r="A147" s="1">
        <v>146</v>
      </c>
      <c r="B147" s="1" t="s">
        <v>50</v>
      </c>
      <c r="C147" s="1" t="s">
        <v>10</v>
      </c>
      <c r="D147" s="1">
        <v>19921201</v>
      </c>
      <c r="E147" s="15">
        <v>45.82</v>
      </c>
      <c r="F147" s="15">
        <v>3.4990000000000001</v>
      </c>
      <c r="G147" s="16">
        <v>7.5999999999999998E-2</v>
      </c>
      <c r="H147" s="17">
        <f t="shared" si="14"/>
        <v>76</v>
      </c>
      <c r="I147" s="1">
        <f t="shared" si="19"/>
        <v>165.90005259282663</v>
      </c>
      <c r="J147" s="1">
        <f t="shared" si="15"/>
        <v>89.900052592826626</v>
      </c>
      <c r="K147" s="1">
        <f t="shared" si="16"/>
        <v>656.77309140700652</v>
      </c>
      <c r="L147" s="1">
        <f t="shared" si="17"/>
        <v>300.87244800000002</v>
      </c>
      <c r="M147" s="1">
        <f t="shared" si="18"/>
        <v>355.9006434070065</v>
      </c>
    </row>
    <row r="148" spans="1:13" x14ac:dyDescent="0.25">
      <c r="A148" s="1">
        <v>147</v>
      </c>
      <c r="B148" s="1" t="s">
        <v>50</v>
      </c>
      <c r="C148" s="1" t="s">
        <v>10</v>
      </c>
      <c r="D148" s="1">
        <v>19930319</v>
      </c>
      <c r="E148" s="15">
        <v>25.19</v>
      </c>
      <c r="F148" s="15">
        <v>2.597</v>
      </c>
      <c r="G148" s="16">
        <v>0.10299999999999999</v>
      </c>
      <c r="H148" s="17">
        <f t="shared" si="14"/>
        <v>103</v>
      </c>
      <c r="I148" s="1">
        <f t="shared" si="19"/>
        <v>102.3351579130107</v>
      </c>
      <c r="J148" s="1">
        <f t="shared" si="15"/>
        <v>0.66484208698929592</v>
      </c>
      <c r="K148" s="1">
        <f t="shared" si="16"/>
        <v>222.72387504440314</v>
      </c>
      <c r="L148" s="1">
        <f t="shared" si="17"/>
        <v>224.17084800000003</v>
      </c>
      <c r="M148" s="1">
        <f t="shared" si="18"/>
        <v>1.4469729555968911</v>
      </c>
    </row>
    <row r="149" spans="1:13" x14ac:dyDescent="0.25">
      <c r="A149" s="1">
        <v>148</v>
      </c>
      <c r="B149" s="1" t="s">
        <v>50</v>
      </c>
      <c r="C149" s="1" t="s">
        <v>10</v>
      </c>
      <c r="D149" s="1">
        <v>19930501</v>
      </c>
      <c r="E149" s="15">
        <v>95.9</v>
      </c>
      <c r="F149" s="15">
        <v>15.9</v>
      </c>
      <c r="G149" s="16">
        <v>0.16600000000000001</v>
      </c>
      <c r="H149" s="17">
        <f t="shared" si="14"/>
        <v>166</v>
      </c>
      <c r="I149" s="1">
        <f t="shared" si="19"/>
        <v>301.21539940635319</v>
      </c>
      <c r="J149" s="1">
        <f t="shared" si="15"/>
        <v>135.21539940635319</v>
      </c>
      <c r="K149" s="1">
        <f t="shared" si="16"/>
        <v>2495.7985077851854</v>
      </c>
      <c r="L149" s="1">
        <f t="shared" si="17"/>
        <v>1375.4361600000002</v>
      </c>
      <c r="M149" s="1">
        <f t="shared" si="18"/>
        <v>1120.3623477851852</v>
      </c>
    </row>
    <row r="150" spans="1:13" x14ac:dyDescent="0.25">
      <c r="A150" s="1">
        <v>149</v>
      </c>
      <c r="B150" s="1" t="s">
        <v>50</v>
      </c>
      <c r="C150" s="1" t="s">
        <v>10</v>
      </c>
      <c r="D150" s="1">
        <v>19930819</v>
      </c>
      <c r="E150" s="15">
        <v>24.8</v>
      </c>
      <c r="F150" s="15">
        <v>2.2959999999999998</v>
      </c>
      <c r="G150" s="16">
        <v>9.2999999999999999E-2</v>
      </c>
      <c r="H150" s="17">
        <f t="shared" si="14"/>
        <v>93</v>
      </c>
      <c r="I150" s="1">
        <f t="shared" si="19"/>
        <v>101.05377763337474</v>
      </c>
      <c r="J150" s="1">
        <f t="shared" si="15"/>
        <v>8.053777633374736</v>
      </c>
      <c r="K150" s="1">
        <f t="shared" si="16"/>
        <v>216.52995041058472</v>
      </c>
      <c r="L150" s="1">
        <f t="shared" si="17"/>
        <v>199.27296000000001</v>
      </c>
      <c r="M150" s="1">
        <f t="shared" si="18"/>
        <v>17.256990410584706</v>
      </c>
    </row>
    <row r="151" spans="1:13" x14ac:dyDescent="0.25">
      <c r="A151" s="1">
        <v>150</v>
      </c>
      <c r="B151" s="1" t="s">
        <v>50</v>
      </c>
      <c r="C151" s="1" t="s">
        <v>10</v>
      </c>
      <c r="D151" s="1">
        <v>19931123</v>
      </c>
      <c r="E151" s="15">
        <v>58.22</v>
      </c>
      <c r="F151" s="15">
        <v>20.039000000000001</v>
      </c>
      <c r="G151" s="16">
        <v>0.34399999999999997</v>
      </c>
      <c r="H151" s="17">
        <f t="shared" si="14"/>
        <v>344</v>
      </c>
      <c r="I151" s="1">
        <f t="shared" si="19"/>
        <v>201.30053004024174</v>
      </c>
      <c r="J151" s="1">
        <f t="shared" si="15"/>
        <v>142.69946995975826</v>
      </c>
      <c r="K151" s="1">
        <f t="shared" si="16"/>
        <v>1012.5835366126644</v>
      </c>
      <c r="L151" s="1">
        <f t="shared" si="17"/>
        <v>1730.391552</v>
      </c>
      <c r="M151" s="1">
        <f t="shared" si="18"/>
        <v>717.80801538733567</v>
      </c>
    </row>
    <row r="152" spans="1:13" x14ac:dyDescent="0.25">
      <c r="A152" s="1">
        <v>151</v>
      </c>
      <c r="B152" s="1" t="s">
        <v>50</v>
      </c>
      <c r="C152" s="1" t="s">
        <v>10</v>
      </c>
      <c r="D152" s="1">
        <v>19940501</v>
      </c>
      <c r="E152" s="15">
        <v>162.63999999999999</v>
      </c>
      <c r="F152" s="15">
        <v>40.130000000000003</v>
      </c>
      <c r="G152" s="16">
        <v>0.247</v>
      </c>
      <c r="H152" s="17">
        <f t="shared" si="14"/>
        <v>247</v>
      </c>
      <c r="I152" s="1">
        <f t="shared" si="19"/>
        <v>461.46081631806896</v>
      </c>
      <c r="J152" s="1">
        <f t="shared" si="15"/>
        <v>214.46081631806896</v>
      </c>
      <c r="K152" s="1">
        <f t="shared" si="16"/>
        <v>6484.4916911398714</v>
      </c>
      <c r="L152" s="1">
        <f t="shared" si="17"/>
        <v>3470.8677119999998</v>
      </c>
      <c r="M152" s="1">
        <f t="shared" si="18"/>
        <v>3013.6239791398716</v>
      </c>
    </row>
    <row r="153" spans="1:13" x14ac:dyDescent="0.25">
      <c r="A153" s="1">
        <v>152</v>
      </c>
      <c r="B153" s="1" t="s">
        <v>50</v>
      </c>
      <c r="C153" s="1" t="s">
        <v>10</v>
      </c>
      <c r="D153" s="1">
        <v>19941113</v>
      </c>
      <c r="E153" s="15">
        <v>49.5</v>
      </c>
      <c r="F153" s="15">
        <v>2.7810000000000001</v>
      </c>
      <c r="G153" s="16">
        <v>5.6000000000000001E-2</v>
      </c>
      <c r="H153" s="17">
        <f t="shared" si="14"/>
        <v>56</v>
      </c>
      <c r="I153" s="1">
        <f t="shared" si="19"/>
        <v>176.57926953960109</v>
      </c>
      <c r="J153" s="1">
        <f t="shared" si="15"/>
        <v>120.57926953960109</v>
      </c>
      <c r="K153" s="1">
        <f t="shared" si="16"/>
        <v>755.19421996696599</v>
      </c>
      <c r="L153" s="1">
        <f t="shared" si="17"/>
        <v>239.5008</v>
      </c>
      <c r="M153" s="1">
        <f t="shared" si="18"/>
        <v>515.69341996696596</v>
      </c>
    </row>
    <row r="154" spans="1:13" x14ac:dyDescent="0.25">
      <c r="A154" s="1">
        <v>153</v>
      </c>
      <c r="B154" s="1" t="s">
        <v>50</v>
      </c>
      <c r="C154" s="1" t="s">
        <v>10</v>
      </c>
      <c r="D154" s="1">
        <v>19950504</v>
      </c>
      <c r="E154" s="15">
        <v>85.037000000000006</v>
      </c>
      <c r="F154" s="15">
        <v>13.244999999999999</v>
      </c>
      <c r="G154" s="17">
        <v>0.156</v>
      </c>
      <c r="H154" s="17">
        <f t="shared" si="14"/>
        <v>156</v>
      </c>
      <c r="I154" s="1">
        <f t="shared" si="19"/>
        <v>273.34727831148024</v>
      </c>
      <c r="J154" s="1">
        <f t="shared" si="15"/>
        <v>117.34727831148024</v>
      </c>
      <c r="K154" s="1">
        <f t="shared" si="16"/>
        <v>2008.3362484988172</v>
      </c>
      <c r="L154" s="1">
        <f t="shared" si="17"/>
        <v>1146.1627008</v>
      </c>
      <c r="M154" s="1">
        <f t="shared" si="18"/>
        <v>862.17354769881717</v>
      </c>
    </row>
    <row r="155" spans="1:13" x14ac:dyDescent="0.25">
      <c r="A155" s="1">
        <v>154</v>
      </c>
      <c r="B155" s="1" t="s">
        <v>50</v>
      </c>
      <c r="C155" s="1" t="s">
        <v>10</v>
      </c>
      <c r="D155" s="1">
        <v>19950805</v>
      </c>
      <c r="E155" s="15">
        <v>51.5</v>
      </c>
      <c r="F155" s="15">
        <v>3.82</v>
      </c>
      <c r="G155" s="17">
        <v>7.3999999999999996E-2</v>
      </c>
      <c r="H155" s="17">
        <f t="shared" si="14"/>
        <v>74</v>
      </c>
      <c r="I155" s="1">
        <f t="shared" si="19"/>
        <v>182.31865636742452</v>
      </c>
      <c r="J155" s="1">
        <f t="shared" si="15"/>
        <v>108.31865636742452</v>
      </c>
      <c r="K155" s="1">
        <f t="shared" si="16"/>
        <v>811.24509337249219</v>
      </c>
      <c r="L155" s="1">
        <f t="shared" si="17"/>
        <v>329.2704</v>
      </c>
      <c r="M155" s="1">
        <f t="shared" si="18"/>
        <v>481.9746933724922</v>
      </c>
    </row>
    <row r="156" spans="1:13" x14ac:dyDescent="0.25">
      <c r="A156" s="1">
        <v>155</v>
      </c>
      <c r="B156" s="1" t="s">
        <v>50</v>
      </c>
      <c r="C156" s="1" t="s">
        <v>10</v>
      </c>
      <c r="D156" s="1">
        <v>19951010</v>
      </c>
      <c r="E156" s="15">
        <v>54.064</v>
      </c>
      <c r="F156" s="15">
        <v>4.8120000000000003</v>
      </c>
      <c r="G156" s="17">
        <v>8.8999999999999996E-2</v>
      </c>
      <c r="H156" s="17">
        <f t="shared" si="14"/>
        <v>89</v>
      </c>
      <c r="I156" s="1">
        <f t="shared" si="19"/>
        <v>189.61428498974632</v>
      </c>
      <c r="J156" s="1">
        <f t="shared" si="15"/>
        <v>100.61428498974632</v>
      </c>
      <c r="K156" s="1">
        <f t="shared" si="16"/>
        <v>885.7128991984398</v>
      </c>
      <c r="L156" s="1">
        <f t="shared" si="17"/>
        <v>415.73053440000001</v>
      </c>
      <c r="M156" s="1">
        <f t="shared" si="18"/>
        <v>469.98236479843979</v>
      </c>
    </row>
    <row r="157" spans="1:13" x14ac:dyDescent="0.25">
      <c r="A157" s="1">
        <v>156</v>
      </c>
      <c r="B157" s="1" t="s">
        <v>50</v>
      </c>
      <c r="C157" s="1" t="s">
        <v>10</v>
      </c>
      <c r="D157" s="1">
        <v>19960307</v>
      </c>
      <c r="E157" s="15">
        <v>52.652999999999999</v>
      </c>
      <c r="F157" s="15">
        <v>2.6139999999999999</v>
      </c>
      <c r="G157" s="17">
        <v>0.05</v>
      </c>
      <c r="H157" s="17">
        <f t="shared" si="14"/>
        <v>50</v>
      </c>
      <c r="I157" s="1">
        <f t="shared" si="19"/>
        <v>185.60786152578447</v>
      </c>
      <c r="J157" s="1">
        <f t="shared" si="15"/>
        <v>135.60786152578447</v>
      </c>
      <c r="K157" s="1">
        <f t="shared" si="16"/>
        <v>844.37084732404003</v>
      </c>
      <c r="L157" s="1">
        <f t="shared" si="17"/>
        <v>227.46096</v>
      </c>
      <c r="M157" s="1">
        <f t="shared" si="18"/>
        <v>616.90988732404003</v>
      </c>
    </row>
    <row r="158" spans="1:13" x14ac:dyDescent="0.25">
      <c r="A158" s="1">
        <v>157</v>
      </c>
      <c r="B158" s="1" t="s">
        <v>50</v>
      </c>
      <c r="C158" s="1" t="s">
        <v>10</v>
      </c>
      <c r="D158" s="1">
        <v>19960810</v>
      </c>
      <c r="E158" s="15">
        <v>68.551000000000002</v>
      </c>
      <c r="F158" s="15">
        <v>17.405999999999999</v>
      </c>
      <c r="G158" s="17">
        <v>0.254</v>
      </c>
      <c r="H158" s="17">
        <f t="shared" si="14"/>
        <v>254</v>
      </c>
      <c r="I158" s="1">
        <f t="shared" si="19"/>
        <v>229.68539162311384</v>
      </c>
      <c r="J158" s="1">
        <f t="shared" si="15"/>
        <v>24.314608376886156</v>
      </c>
      <c r="K158" s="1">
        <f t="shared" si="16"/>
        <v>1360.3821074918851</v>
      </c>
      <c r="L158" s="1">
        <f t="shared" si="17"/>
        <v>1504.3928256000002</v>
      </c>
      <c r="M158" s="1">
        <f t="shared" si="18"/>
        <v>144.01071810811504</v>
      </c>
    </row>
    <row r="159" spans="1:13" x14ac:dyDescent="0.25">
      <c r="A159" s="1">
        <v>158</v>
      </c>
      <c r="B159" s="1" t="s">
        <v>50</v>
      </c>
      <c r="C159" s="1" t="s">
        <v>10</v>
      </c>
      <c r="D159" s="1">
        <v>19961212</v>
      </c>
      <c r="E159" s="15">
        <v>151.023</v>
      </c>
      <c r="F159" s="15">
        <v>66.512</v>
      </c>
      <c r="G159" s="17">
        <v>0.44</v>
      </c>
      <c r="H159" s="17">
        <f t="shared" si="14"/>
        <v>440</v>
      </c>
      <c r="I159" s="1">
        <f t="shared" si="19"/>
        <v>434.65493495778867</v>
      </c>
      <c r="J159" s="1">
        <f t="shared" si="15"/>
        <v>5.3450650422113313</v>
      </c>
      <c r="K159" s="1">
        <f t="shared" si="16"/>
        <v>5671.5458897200424</v>
      </c>
      <c r="L159" s="1">
        <f t="shared" si="17"/>
        <v>5741.2903680000009</v>
      </c>
      <c r="M159" s="1">
        <f t="shared" si="18"/>
        <v>69.744478279958457</v>
      </c>
    </row>
    <row r="160" spans="1:13" x14ac:dyDescent="0.25">
      <c r="A160" s="1">
        <v>159</v>
      </c>
      <c r="B160" s="1" t="s">
        <v>50</v>
      </c>
      <c r="C160" s="1" t="s">
        <v>10</v>
      </c>
      <c r="D160" s="1">
        <v>19970907</v>
      </c>
      <c r="E160" s="15">
        <v>18.64</v>
      </c>
      <c r="F160" s="15">
        <v>5.1079999999999997</v>
      </c>
      <c r="G160" s="17">
        <v>0.27400000000000002</v>
      </c>
      <c r="H160" s="17">
        <f t="shared" si="14"/>
        <v>274</v>
      </c>
      <c r="I160" s="1">
        <f t="shared" si="19"/>
        <v>80.243976006421605</v>
      </c>
      <c r="J160" s="1">
        <f t="shared" si="15"/>
        <v>193.7560239935784</v>
      </c>
      <c r="K160" s="1">
        <f t="shared" si="16"/>
        <v>129.23260238243796</v>
      </c>
      <c r="L160" s="1">
        <f t="shared" si="17"/>
        <v>441.27590400000003</v>
      </c>
      <c r="M160" s="1">
        <f t="shared" si="18"/>
        <v>312.04330161756207</v>
      </c>
    </row>
    <row r="161" spans="1:13" x14ac:dyDescent="0.25">
      <c r="A161" s="1">
        <v>160</v>
      </c>
      <c r="B161" s="1" t="s">
        <v>50</v>
      </c>
      <c r="C161" s="1" t="s">
        <v>10</v>
      </c>
      <c r="D161" s="1">
        <v>19980418</v>
      </c>
      <c r="E161" s="15">
        <v>101.655</v>
      </c>
      <c r="F161" s="15">
        <v>19.456</v>
      </c>
      <c r="G161" s="17">
        <v>0.191</v>
      </c>
      <c r="H161" s="17">
        <f t="shared" si="14"/>
        <v>191</v>
      </c>
      <c r="I161" s="1">
        <f t="shared" si="19"/>
        <v>315.7302692335839</v>
      </c>
      <c r="J161" s="1">
        <f t="shared" si="15"/>
        <v>124.7302692335839</v>
      </c>
      <c r="K161" s="1">
        <f t="shared" si="16"/>
        <v>2773.0564288364135</v>
      </c>
      <c r="L161" s="1">
        <f t="shared" si="17"/>
        <v>1677.5514720000001</v>
      </c>
      <c r="M161" s="1">
        <f t="shared" si="18"/>
        <v>1095.5049568364134</v>
      </c>
    </row>
    <row r="162" spans="1:13" x14ac:dyDescent="0.25">
      <c r="A162" s="1">
        <v>161</v>
      </c>
      <c r="B162" s="1" t="s">
        <v>50</v>
      </c>
      <c r="C162" s="1" t="s">
        <v>10</v>
      </c>
      <c r="D162" s="1">
        <v>19980617</v>
      </c>
      <c r="E162" s="15">
        <v>31.475000000000001</v>
      </c>
      <c r="F162" s="15">
        <v>4.8289999999999997</v>
      </c>
      <c r="G162" s="17">
        <v>0.153</v>
      </c>
      <c r="H162" s="17">
        <f t="shared" si="14"/>
        <v>153</v>
      </c>
      <c r="I162" s="1">
        <f t="shared" si="19"/>
        <v>122.50243072091212</v>
      </c>
      <c r="J162" s="1">
        <f t="shared" si="15"/>
        <v>30.497569279087884</v>
      </c>
      <c r="K162" s="1">
        <f t="shared" si="16"/>
        <v>333.13801019967724</v>
      </c>
      <c r="L162" s="1">
        <f t="shared" si="17"/>
        <v>416.07432000000006</v>
      </c>
      <c r="M162" s="1">
        <f t="shared" si="18"/>
        <v>82.936309800322817</v>
      </c>
    </row>
    <row r="163" spans="1:13" x14ac:dyDescent="0.25">
      <c r="A163" s="1">
        <v>162</v>
      </c>
      <c r="B163" s="1" t="s">
        <v>50</v>
      </c>
      <c r="C163" s="1" t="s">
        <v>10</v>
      </c>
      <c r="D163" s="1">
        <v>19981119</v>
      </c>
      <c r="E163" s="15">
        <v>74.756</v>
      </c>
      <c r="F163" s="15">
        <v>5.2370000000000001</v>
      </c>
      <c r="G163" s="17">
        <v>7.0000000000000007E-2</v>
      </c>
      <c r="H163" s="17">
        <f t="shared" si="14"/>
        <v>70</v>
      </c>
      <c r="I163" s="1">
        <f t="shared" si="19"/>
        <v>246.33327420303635</v>
      </c>
      <c r="J163" s="1">
        <f t="shared" si="15"/>
        <v>176.33327420303635</v>
      </c>
      <c r="K163" s="1">
        <f t="shared" si="16"/>
        <v>1591.0465172822369</v>
      </c>
      <c r="L163" s="1">
        <f t="shared" si="17"/>
        <v>452.12428799999998</v>
      </c>
      <c r="M163" s="1">
        <f t="shared" si="18"/>
        <v>1138.9222292822369</v>
      </c>
    </row>
    <row r="164" spans="1:13" x14ac:dyDescent="0.25">
      <c r="A164" s="1">
        <v>163</v>
      </c>
      <c r="B164" s="1" t="s">
        <v>50</v>
      </c>
      <c r="C164" s="1" t="s">
        <v>10</v>
      </c>
      <c r="D164" s="1">
        <v>19990311</v>
      </c>
      <c r="E164" s="15">
        <v>79.844999999999999</v>
      </c>
      <c r="F164" s="15">
        <v>15.24</v>
      </c>
      <c r="G164" s="17">
        <v>0.191</v>
      </c>
      <c r="H164" s="17">
        <f t="shared" si="14"/>
        <v>191</v>
      </c>
      <c r="I164" s="1">
        <f t="shared" si="19"/>
        <v>259.78865734744892</v>
      </c>
      <c r="J164" s="1">
        <f t="shared" si="15"/>
        <v>68.788657347448918</v>
      </c>
      <c r="K164" s="1">
        <f t="shared" si="16"/>
        <v>1792.1801098863698</v>
      </c>
      <c r="L164" s="1">
        <f t="shared" si="17"/>
        <v>1317.6341280000001</v>
      </c>
      <c r="M164" s="1">
        <f t="shared" si="18"/>
        <v>474.54598188636965</v>
      </c>
    </row>
    <row r="165" spans="1:13" x14ac:dyDescent="0.25">
      <c r="A165" s="1">
        <v>164</v>
      </c>
      <c r="B165" s="1" t="s">
        <v>50</v>
      </c>
      <c r="C165" s="1" t="s">
        <v>10</v>
      </c>
      <c r="D165" s="1">
        <v>19990627</v>
      </c>
      <c r="E165" s="15">
        <v>140.89599999999999</v>
      </c>
      <c r="F165" s="15">
        <v>24.625</v>
      </c>
      <c r="G165" s="17">
        <v>0.17499999999999999</v>
      </c>
      <c r="H165" s="17">
        <f t="shared" si="14"/>
        <v>175</v>
      </c>
      <c r="I165" s="1">
        <f t="shared" si="19"/>
        <v>410.96199674629014</v>
      </c>
      <c r="J165" s="1">
        <f t="shared" si="15"/>
        <v>235.96199674629014</v>
      </c>
      <c r="K165" s="1">
        <f t="shared" si="16"/>
        <v>5002.8106890440413</v>
      </c>
      <c r="L165" s="1">
        <f t="shared" si="17"/>
        <v>2130.3475199999998</v>
      </c>
      <c r="M165" s="1">
        <f t="shared" si="18"/>
        <v>2872.4631690440415</v>
      </c>
    </row>
    <row r="166" spans="1:13" x14ac:dyDescent="0.25">
      <c r="A166" s="1">
        <v>165</v>
      </c>
      <c r="B166" s="1" t="s">
        <v>50</v>
      </c>
      <c r="C166" s="1" t="s">
        <v>10</v>
      </c>
      <c r="D166" s="1">
        <v>19990921</v>
      </c>
      <c r="E166" s="15">
        <v>53.948</v>
      </c>
      <c r="F166" s="15">
        <v>12.401999999999999</v>
      </c>
      <c r="G166" s="17">
        <v>0.23</v>
      </c>
      <c r="H166" s="17">
        <f t="shared" si="14"/>
        <v>230</v>
      </c>
      <c r="I166" s="1">
        <f t="shared" si="19"/>
        <v>189.28567801322362</v>
      </c>
      <c r="J166" s="1">
        <f t="shared" si="15"/>
        <v>40.714321986776383</v>
      </c>
      <c r="K166" s="1">
        <f t="shared" si="16"/>
        <v>882.28083664431824</v>
      </c>
      <c r="L166" s="1">
        <f t="shared" si="17"/>
        <v>1072.054656</v>
      </c>
      <c r="M166" s="1">
        <f t="shared" si="18"/>
        <v>189.77381935568178</v>
      </c>
    </row>
    <row r="167" spans="1:13" x14ac:dyDescent="0.25">
      <c r="A167" s="1">
        <v>166</v>
      </c>
      <c r="B167" s="1" t="s">
        <v>50</v>
      </c>
      <c r="C167" s="1" t="s">
        <v>10</v>
      </c>
      <c r="D167" s="1">
        <v>20001205</v>
      </c>
      <c r="E167" s="15">
        <v>63.329000000000001</v>
      </c>
      <c r="F167" s="15">
        <v>16.274000000000001</v>
      </c>
      <c r="G167" s="17">
        <v>0.25700000000000001</v>
      </c>
      <c r="H167" s="17">
        <f t="shared" si="14"/>
        <v>257</v>
      </c>
      <c r="I167" s="1">
        <f t="shared" si="19"/>
        <v>215.44918032984626</v>
      </c>
      <c r="J167" s="1">
        <f t="shared" si="15"/>
        <v>41.550819670153743</v>
      </c>
      <c r="K167" s="1">
        <f t="shared" si="16"/>
        <v>1178.8572505918032</v>
      </c>
      <c r="L167" s="1">
        <f t="shared" si="17"/>
        <v>1406.2077792000002</v>
      </c>
      <c r="M167" s="1">
        <f t="shared" si="18"/>
        <v>227.35052860819701</v>
      </c>
    </row>
    <row r="168" spans="1:13" x14ac:dyDescent="0.25">
      <c r="A168" s="1">
        <v>167</v>
      </c>
      <c r="B168" s="1" t="s">
        <v>50</v>
      </c>
      <c r="C168" s="1" t="s">
        <v>10</v>
      </c>
      <c r="D168" s="1">
        <v>20010920</v>
      </c>
      <c r="E168" s="15">
        <v>69.308000000000007</v>
      </c>
      <c r="F168" s="15">
        <v>17.771000000000001</v>
      </c>
      <c r="G168" s="17">
        <v>0.25600000000000001</v>
      </c>
      <c r="H168" s="17">
        <f t="shared" si="14"/>
        <v>256</v>
      </c>
      <c r="I168" s="1">
        <f t="shared" si="19"/>
        <v>231.73146832672043</v>
      </c>
      <c r="J168" s="1">
        <f t="shared" si="15"/>
        <v>24.268531673279568</v>
      </c>
      <c r="K168" s="1">
        <f t="shared" si="16"/>
        <v>1387.6569740265129</v>
      </c>
      <c r="L168" s="1">
        <f t="shared" si="17"/>
        <v>1532.9820672000003</v>
      </c>
      <c r="M168" s="1">
        <f t="shared" si="18"/>
        <v>145.3250931734874</v>
      </c>
    </row>
    <row r="169" spans="1:13" x14ac:dyDescent="0.25">
      <c r="A169" s="1">
        <v>168</v>
      </c>
      <c r="B169" s="1" t="s">
        <v>50</v>
      </c>
      <c r="C169" s="1" t="s">
        <v>10</v>
      </c>
      <c r="D169" s="1">
        <v>20020421</v>
      </c>
      <c r="E169" s="15">
        <v>366.49400000000003</v>
      </c>
      <c r="F169" s="15">
        <v>93.790999999999997</v>
      </c>
      <c r="G169" s="17">
        <v>0.25600000000000001</v>
      </c>
      <c r="H169" s="17">
        <f t="shared" si="14"/>
        <v>256</v>
      </c>
      <c r="I169" s="1">
        <f t="shared" si="19"/>
        <v>889.34085250635701</v>
      </c>
      <c r="J169" s="1">
        <f t="shared" si="15"/>
        <v>633.34085250635701</v>
      </c>
      <c r="K169" s="1">
        <f t="shared" si="16"/>
        <v>28161.050664827362</v>
      </c>
      <c r="L169" s="1">
        <f t="shared" si="17"/>
        <v>8106.2608896000011</v>
      </c>
      <c r="M169" s="1">
        <f t="shared" si="18"/>
        <v>20054.78977522736</v>
      </c>
    </row>
    <row r="170" spans="1:13" x14ac:dyDescent="0.25">
      <c r="A170" s="1">
        <v>169</v>
      </c>
      <c r="B170" s="1" t="s">
        <v>50</v>
      </c>
      <c r="C170" s="1" t="s">
        <v>10</v>
      </c>
      <c r="D170" s="1">
        <v>20040315</v>
      </c>
      <c r="E170" s="15">
        <v>15.683999999999999</v>
      </c>
      <c r="F170" s="15">
        <v>0.28799999999999998</v>
      </c>
      <c r="G170" s="17">
        <v>1.7999999999999999E-2</v>
      </c>
      <c r="H170" s="17">
        <f t="shared" si="14"/>
        <v>18</v>
      </c>
      <c r="I170" s="1">
        <f t="shared" si="19"/>
        <v>69.800006771567041</v>
      </c>
      <c r="J170" s="1">
        <f t="shared" si="15"/>
        <v>51.800006771567041</v>
      </c>
      <c r="K170" s="1">
        <f t="shared" si="16"/>
        <v>94.585821656134257</v>
      </c>
      <c r="L170" s="1">
        <f t="shared" si="17"/>
        <v>24.3917568</v>
      </c>
      <c r="M170" s="1">
        <f t="shared" si="18"/>
        <v>70.194064856134261</v>
      </c>
    </row>
    <row r="171" spans="1:13" x14ac:dyDescent="0.25">
      <c r="A171" s="1">
        <v>170</v>
      </c>
      <c r="B171" s="1" t="s">
        <v>50</v>
      </c>
      <c r="C171" s="1" t="s">
        <v>10</v>
      </c>
      <c r="D171" s="1">
        <v>20041016</v>
      </c>
      <c r="E171" s="15">
        <v>36.411999999999999</v>
      </c>
      <c r="F171" s="15">
        <v>10.500999999999999</v>
      </c>
      <c r="G171" s="17">
        <v>0.28799999999999998</v>
      </c>
      <c r="H171" s="17">
        <f t="shared" si="14"/>
        <v>288</v>
      </c>
      <c r="I171" s="1">
        <f t="shared" si="19"/>
        <v>137.79869844665737</v>
      </c>
      <c r="J171" s="1">
        <f t="shared" si="15"/>
        <v>150.20130155334263</v>
      </c>
      <c r="K171" s="1">
        <f t="shared" si="16"/>
        <v>433.51426435734902</v>
      </c>
      <c r="L171" s="1">
        <f t="shared" si="17"/>
        <v>906.04707840000003</v>
      </c>
      <c r="M171" s="1">
        <f t="shared" si="18"/>
        <v>472.53281404265101</v>
      </c>
    </row>
    <row r="172" spans="1:13" x14ac:dyDescent="0.25">
      <c r="A172" s="1">
        <v>171</v>
      </c>
      <c r="B172" s="1" t="s">
        <v>50</v>
      </c>
      <c r="C172" s="1" t="s">
        <v>10</v>
      </c>
      <c r="D172" s="1">
        <v>20050305</v>
      </c>
      <c r="E172" s="15">
        <v>28.274999999999999</v>
      </c>
      <c r="F172" s="15">
        <v>1.0609999999999999</v>
      </c>
      <c r="G172" s="17">
        <v>3.7999999999999999E-2</v>
      </c>
      <c r="H172" s="17">
        <f t="shared" si="14"/>
        <v>38</v>
      </c>
      <c r="I172" s="1">
        <f t="shared" si="19"/>
        <v>112.34220281816644</v>
      </c>
      <c r="J172" s="1">
        <f t="shared" si="15"/>
        <v>74.342202818166442</v>
      </c>
      <c r="K172" s="1">
        <f t="shared" si="16"/>
        <v>274.44750779666788</v>
      </c>
      <c r="L172" s="1">
        <f t="shared" si="17"/>
        <v>92.832480000000004</v>
      </c>
      <c r="M172" s="1">
        <f t="shared" si="18"/>
        <v>181.61502779666787</v>
      </c>
    </row>
    <row r="173" spans="1:13" x14ac:dyDescent="0.25">
      <c r="A173" s="1">
        <v>172</v>
      </c>
      <c r="B173" s="1" t="s">
        <v>50</v>
      </c>
      <c r="C173" s="1" t="s">
        <v>10</v>
      </c>
      <c r="D173" s="1">
        <v>20051018</v>
      </c>
      <c r="E173" s="15">
        <v>39.734999999999999</v>
      </c>
      <c r="F173" s="15">
        <v>2.8839999999999999</v>
      </c>
      <c r="G173" s="17">
        <v>7.2999999999999995E-2</v>
      </c>
      <c r="H173" s="17">
        <f t="shared" si="14"/>
        <v>73</v>
      </c>
      <c r="I173" s="1">
        <f t="shared" si="19"/>
        <v>147.86799866819325</v>
      </c>
      <c r="J173" s="1">
        <f t="shared" si="15"/>
        <v>74.867998668193252</v>
      </c>
      <c r="K173" s="1">
        <f t="shared" si="16"/>
        <v>507.64621769976895</v>
      </c>
      <c r="L173" s="1">
        <f t="shared" si="17"/>
        <v>250.616592</v>
      </c>
      <c r="M173" s="1">
        <f t="shared" si="18"/>
        <v>257.02962569976899</v>
      </c>
    </row>
    <row r="174" spans="1:13" x14ac:dyDescent="0.25">
      <c r="A174" s="1">
        <v>173</v>
      </c>
      <c r="B174" s="1" t="s">
        <v>50</v>
      </c>
      <c r="C174" s="1" t="s">
        <v>10</v>
      </c>
      <c r="D174" s="1">
        <v>20060205</v>
      </c>
      <c r="E174" s="15">
        <v>77.116</v>
      </c>
      <c r="F174" s="15">
        <v>18.686</v>
      </c>
      <c r="G174" s="17">
        <v>0.24199999999999999</v>
      </c>
      <c r="H174" s="17">
        <f t="shared" si="14"/>
        <v>242</v>
      </c>
      <c r="I174" s="1">
        <f t="shared" si="19"/>
        <v>252.59436778342481</v>
      </c>
      <c r="J174" s="1">
        <f t="shared" si="15"/>
        <v>10.594367783424815</v>
      </c>
      <c r="K174" s="1">
        <f t="shared" si="16"/>
        <v>1682.9914117812414</v>
      </c>
      <c r="L174" s="1">
        <f t="shared" si="17"/>
        <v>1612.4030207999999</v>
      </c>
      <c r="M174" s="1">
        <f t="shared" si="18"/>
        <v>70.588390981241446</v>
      </c>
    </row>
    <row r="175" spans="1:13" x14ac:dyDescent="0.25">
      <c r="A175" s="1">
        <v>174</v>
      </c>
      <c r="B175" s="1" t="s">
        <v>50</v>
      </c>
      <c r="C175" s="1" t="s">
        <v>10</v>
      </c>
      <c r="D175" s="1">
        <v>20061115</v>
      </c>
      <c r="E175" s="15">
        <v>100.06699999999999</v>
      </c>
      <c r="F175" s="15">
        <v>6.1449999999999996</v>
      </c>
      <c r="G175" s="17">
        <v>6.0999999999999999E-2</v>
      </c>
      <c r="H175" s="17">
        <f t="shared" si="14"/>
        <v>61</v>
      </c>
      <c r="I175" s="1">
        <f t="shared" si="19"/>
        <v>311.74130094207538</v>
      </c>
      <c r="J175" s="1">
        <f t="shared" si="15"/>
        <v>250.74130094207538</v>
      </c>
      <c r="K175" s="1">
        <f t="shared" si="16"/>
        <v>2695.2494481824247</v>
      </c>
      <c r="L175" s="1">
        <f t="shared" si="17"/>
        <v>527.39311680000003</v>
      </c>
      <c r="M175" s="1">
        <f t="shared" si="18"/>
        <v>2167.8563313824247</v>
      </c>
    </row>
    <row r="176" spans="1:13" x14ac:dyDescent="0.25">
      <c r="A176" s="1">
        <v>175</v>
      </c>
      <c r="B176" s="1" t="s">
        <v>50</v>
      </c>
      <c r="C176" s="1" t="s">
        <v>10</v>
      </c>
      <c r="D176" s="1">
        <v>20070306</v>
      </c>
      <c r="E176" s="15">
        <v>19.227</v>
      </c>
      <c r="F176" s="15">
        <v>0.26500000000000001</v>
      </c>
      <c r="G176" s="17">
        <v>1.4E-2</v>
      </c>
      <c r="H176" s="17">
        <f t="shared" si="14"/>
        <v>14</v>
      </c>
      <c r="I176" s="1">
        <f t="shared" si="19"/>
        <v>82.278528915886668</v>
      </c>
      <c r="J176" s="1">
        <f t="shared" si="15"/>
        <v>68.278528915886668</v>
      </c>
      <c r="K176" s="1">
        <f t="shared" si="16"/>
        <v>136.68214540024107</v>
      </c>
      <c r="L176" s="1">
        <f t="shared" si="17"/>
        <v>23.2569792</v>
      </c>
      <c r="M176" s="1">
        <f t="shared" si="18"/>
        <v>113.42516620024107</v>
      </c>
    </row>
    <row r="177" spans="1:13" x14ac:dyDescent="0.25">
      <c r="A177" s="1">
        <v>176</v>
      </c>
      <c r="B177" s="1" t="s">
        <v>51</v>
      </c>
      <c r="C177" s="1" t="s">
        <v>16</v>
      </c>
      <c r="D177" s="1">
        <v>19940623</v>
      </c>
      <c r="E177" s="15">
        <v>13.09</v>
      </c>
      <c r="F177" s="15">
        <v>0.39900000000000002</v>
      </c>
      <c r="G177" s="16">
        <v>2.9000000000000001E-2</v>
      </c>
      <c r="H177" s="17">
        <f t="shared" si="14"/>
        <v>29</v>
      </c>
      <c r="I177" s="1">
        <f t="shared" si="19"/>
        <v>60.318340422980356</v>
      </c>
      <c r="J177" s="1">
        <f t="shared" si="15"/>
        <v>31.318340422980356</v>
      </c>
      <c r="K177" s="1">
        <f t="shared" si="16"/>
        <v>68.218595378220627</v>
      </c>
      <c r="L177" s="1">
        <f t="shared" si="17"/>
        <v>32.798304000000002</v>
      </c>
      <c r="M177" s="1">
        <f t="shared" si="18"/>
        <v>35.420291378220625</v>
      </c>
    </row>
    <row r="178" spans="1:13" x14ac:dyDescent="0.25">
      <c r="A178" s="1">
        <v>177</v>
      </c>
      <c r="B178" s="1" t="s">
        <v>51</v>
      </c>
      <c r="C178" s="1" t="s">
        <v>16</v>
      </c>
      <c r="D178" s="1">
        <v>20080206</v>
      </c>
      <c r="E178" s="15">
        <v>9.3729999999999993</v>
      </c>
      <c r="F178" s="15">
        <v>4.2999999999999997E-2</v>
      </c>
      <c r="G178" s="16">
        <v>5.0000000000000001E-3</v>
      </c>
      <c r="H178" s="17">
        <f t="shared" si="14"/>
        <v>5</v>
      </c>
      <c r="I178" s="1">
        <f t="shared" si="19"/>
        <v>46.058121884101574</v>
      </c>
      <c r="J178" s="1">
        <f t="shared" si="15"/>
        <v>41.058121884101574</v>
      </c>
      <c r="K178" s="1">
        <f t="shared" si="16"/>
        <v>37.299119882660705</v>
      </c>
      <c r="L178" s="1">
        <f t="shared" si="17"/>
        <v>4.0491359999999998</v>
      </c>
      <c r="M178" s="1">
        <f t="shared" si="18"/>
        <v>33.249983882660707</v>
      </c>
    </row>
    <row r="179" spans="1:13" x14ac:dyDescent="0.25">
      <c r="A179" s="1">
        <v>178</v>
      </c>
      <c r="B179" s="1" t="s">
        <v>51</v>
      </c>
      <c r="C179" s="1" t="s">
        <v>16</v>
      </c>
      <c r="D179" s="1">
        <v>19940728</v>
      </c>
      <c r="E179" s="15">
        <v>9.43</v>
      </c>
      <c r="F179" s="15">
        <v>0.27</v>
      </c>
      <c r="G179" s="16">
        <v>2.9000000000000001E-2</v>
      </c>
      <c r="H179" s="17">
        <f t="shared" si="14"/>
        <v>29</v>
      </c>
      <c r="I179" s="1">
        <f t="shared" si="19"/>
        <v>46.284177360890304</v>
      </c>
      <c r="J179" s="1">
        <f t="shared" si="15"/>
        <v>17.284177360890304</v>
      </c>
      <c r="K179" s="1">
        <f t="shared" si="16"/>
        <v>37.710126073140096</v>
      </c>
      <c r="L179" s="1">
        <f t="shared" si="17"/>
        <v>23.627808000000002</v>
      </c>
      <c r="M179" s="1">
        <f t="shared" si="18"/>
        <v>14.082318073140094</v>
      </c>
    </row>
    <row r="180" spans="1:13" x14ac:dyDescent="0.25">
      <c r="A180" s="1">
        <v>179</v>
      </c>
      <c r="B180" s="1" t="s">
        <v>51</v>
      </c>
      <c r="C180" s="1" t="s">
        <v>16</v>
      </c>
      <c r="D180" s="1">
        <v>19940811</v>
      </c>
      <c r="E180" s="15">
        <v>11.48</v>
      </c>
      <c r="F180" s="15">
        <v>0.35399999999999998</v>
      </c>
      <c r="G180" s="16">
        <v>3.1E-2</v>
      </c>
      <c r="H180" s="17">
        <f t="shared" si="14"/>
        <v>31</v>
      </c>
      <c r="I180" s="1">
        <f t="shared" si="19"/>
        <v>54.252678932050088</v>
      </c>
      <c r="J180" s="1">
        <f t="shared" si="15"/>
        <v>23.252678932050088</v>
      </c>
      <c r="K180" s="1">
        <f t="shared" si="16"/>
        <v>53.811713157690392</v>
      </c>
      <c r="L180" s="1">
        <f t="shared" si="17"/>
        <v>30.748032000000006</v>
      </c>
      <c r="M180" s="1">
        <f t="shared" si="18"/>
        <v>23.063681157690386</v>
      </c>
    </row>
    <row r="181" spans="1:13" x14ac:dyDescent="0.25">
      <c r="A181" s="1">
        <v>180</v>
      </c>
      <c r="B181" s="1" t="s">
        <v>51</v>
      </c>
      <c r="C181" s="1" t="s">
        <v>16</v>
      </c>
      <c r="D181" s="1">
        <v>19940824</v>
      </c>
      <c r="E181" s="15">
        <v>7.51</v>
      </c>
      <c r="F181" s="15">
        <v>0.20599999999999999</v>
      </c>
      <c r="G181" s="16">
        <v>2.7E-2</v>
      </c>
      <c r="H181" s="17">
        <f t="shared" si="14"/>
        <v>27</v>
      </c>
      <c r="I181" s="1">
        <f t="shared" si="19"/>
        <v>38.511395787527441</v>
      </c>
      <c r="J181" s="1">
        <f t="shared" si="15"/>
        <v>11.511395787527441</v>
      </c>
      <c r="K181" s="1">
        <f t="shared" si="16"/>
        <v>24.988658316278205</v>
      </c>
      <c r="L181" s="1">
        <f t="shared" si="17"/>
        <v>17.519328000000002</v>
      </c>
      <c r="M181" s="1">
        <f t="shared" si="18"/>
        <v>7.469330316278203</v>
      </c>
    </row>
    <row r="182" spans="1:13" x14ac:dyDescent="0.25">
      <c r="A182" s="1">
        <v>181</v>
      </c>
      <c r="B182" s="1" t="s">
        <v>51</v>
      </c>
      <c r="C182" s="1" t="s">
        <v>16</v>
      </c>
      <c r="D182" s="1">
        <v>19940922</v>
      </c>
      <c r="E182" s="15">
        <v>5.99</v>
      </c>
      <c r="F182" s="15">
        <v>0.17399999999999999</v>
      </c>
      <c r="G182" s="16">
        <v>2.9000000000000001E-2</v>
      </c>
      <c r="H182" s="17">
        <f t="shared" si="14"/>
        <v>29</v>
      </c>
      <c r="I182" s="1">
        <f t="shared" si="19"/>
        <v>32.083212739380059</v>
      </c>
      <c r="J182" s="1">
        <f t="shared" si="15"/>
        <v>3.083212739380059</v>
      </c>
      <c r="K182" s="1">
        <f t="shared" si="16"/>
        <v>16.604217588287799</v>
      </c>
      <c r="L182" s="1">
        <f t="shared" si="17"/>
        <v>15.008544000000002</v>
      </c>
      <c r="M182" s="1">
        <f t="shared" si="18"/>
        <v>1.5956735882877968</v>
      </c>
    </row>
    <row r="183" spans="1:13" x14ac:dyDescent="0.25">
      <c r="A183" s="1">
        <v>182</v>
      </c>
      <c r="B183" s="1" t="s">
        <v>51</v>
      </c>
      <c r="C183" s="1" t="s">
        <v>16</v>
      </c>
      <c r="D183" s="1">
        <v>19940929</v>
      </c>
      <c r="E183" s="15">
        <v>5.76</v>
      </c>
      <c r="F183" s="15">
        <v>0.186</v>
      </c>
      <c r="G183" s="16">
        <v>3.2000000000000001E-2</v>
      </c>
      <c r="H183" s="17">
        <f t="shared" si="14"/>
        <v>32</v>
      </c>
      <c r="I183" s="1">
        <f t="shared" si="19"/>
        <v>31.084658441170088</v>
      </c>
      <c r="J183" s="1">
        <f t="shared" si="15"/>
        <v>0.91534155882991186</v>
      </c>
      <c r="K183" s="1">
        <f t="shared" si="16"/>
        <v>15.469715458466471</v>
      </c>
      <c r="L183" s="1">
        <f t="shared" si="17"/>
        <v>15.925248</v>
      </c>
      <c r="M183" s="1">
        <f t="shared" si="18"/>
        <v>0.45553254153352896</v>
      </c>
    </row>
    <row r="184" spans="1:13" x14ac:dyDescent="0.25">
      <c r="A184" s="1">
        <v>183</v>
      </c>
      <c r="B184" s="1" t="s">
        <v>51</v>
      </c>
      <c r="C184" s="1" t="s">
        <v>16</v>
      </c>
      <c r="D184" s="1">
        <v>19941012</v>
      </c>
      <c r="E184" s="15">
        <v>9.33</v>
      </c>
      <c r="F184" s="15">
        <v>0.32900000000000001</v>
      </c>
      <c r="G184" s="16">
        <v>5.5E-2</v>
      </c>
      <c r="H184" s="17">
        <f t="shared" si="14"/>
        <v>55</v>
      </c>
      <c r="I184" s="1">
        <f t="shared" si="19"/>
        <v>45.887413727722091</v>
      </c>
      <c r="J184" s="1">
        <f t="shared" si="15"/>
        <v>9.112586272277909</v>
      </c>
      <c r="K184" s="1">
        <f t="shared" si="16"/>
        <v>36.990394854881515</v>
      </c>
      <c r="L184" s="1">
        <f t="shared" si="17"/>
        <v>44.336160000000007</v>
      </c>
      <c r="M184" s="1">
        <f t="shared" si="18"/>
        <v>7.3457651451184915</v>
      </c>
    </row>
    <row r="185" spans="1:13" x14ac:dyDescent="0.25">
      <c r="A185" s="1">
        <v>184</v>
      </c>
      <c r="B185" s="1" t="s">
        <v>51</v>
      </c>
      <c r="C185" s="1" t="s">
        <v>16</v>
      </c>
      <c r="D185" s="1">
        <v>19941026</v>
      </c>
      <c r="E185" s="15">
        <v>15.81</v>
      </c>
      <c r="F185" s="15">
        <v>0.61499999999999999</v>
      </c>
      <c r="G185" s="16">
        <v>3.9E-2</v>
      </c>
      <c r="H185" s="17">
        <f t="shared" si="14"/>
        <v>39</v>
      </c>
      <c r="I185" s="1">
        <f t="shared" si="19"/>
        <v>70.252487987097922</v>
      </c>
      <c r="J185" s="1">
        <f t="shared" si="15"/>
        <v>31.252487987097922</v>
      </c>
      <c r="K185" s="1">
        <f t="shared" si="16"/>
        <v>95.963774550567976</v>
      </c>
      <c r="L185" s="1">
        <f t="shared" si="17"/>
        <v>53.273376000000006</v>
      </c>
      <c r="M185" s="1">
        <f t="shared" si="18"/>
        <v>42.69039855056797</v>
      </c>
    </row>
    <row r="186" spans="1:13" x14ac:dyDescent="0.25">
      <c r="A186" s="1">
        <v>185</v>
      </c>
      <c r="B186" s="1" t="s">
        <v>51</v>
      </c>
      <c r="C186" s="1" t="s">
        <v>16</v>
      </c>
      <c r="D186" s="1">
        <v>19941110</v>
      </c>
      <c r="E186" s="15">
        <v>14.21</v>
      </c>
      <c r="F186" s="15">
        <v>0.42499999999999999</v>
      </c>
      <c r="G186" s="16">
        <v>0.03</v>
      </c>
      <c r="H186" s="17">
        <f t="shared" si="14"/>
        <v>30</v>
      </c>
      <c r="I186" s="1">
        <f t="shared" si="19"/>
        <v>64.452817210844344</v>
      </c>
      <c r="J186" s="1">
        <f t="shared" si="15"/>
        <v>34.452817210844344</v>
      </c>
      <c r="K186" s="1">
        <f t="shared" si="16"/>
        <v>79.131559613710891</v>
      </c>
      <c r="L186" s="1">
        <f t="shared" si="17"/>
        <v>36.832320000000003</v>
      </c>
      <c r="M186" s="1">
        <f t="shared" si="18"/>
        <v>42.299239613710888</v>
      </c>
    </row>
    <row r="187" spans="1:13" x14ac:dyDescent="0.25">
      <c r="A187" s="1">
        <v>186</v>
      </c>
      <c r="B187" s="1" t="s">
        <v>51</v>
      </c>
      <c r="C187" s="1" t="s">
        <v>16</v>
      </c>
      <c r="D187" s="1">
        <v>19941207</v>
      </c>
      <c r="E187" s="15">
        <v>13.01</v>
      </c>
      <c r="F187" s="15">
        <v>0.28999999999999998</v>
      </c>
      <c r="G187" s="16">
        <v>2.1999999999999999E-2</v>
      </c>
      <c r="H187" s="17">
        <f t="shared" si="14"/>
        <v>22</v>
      </c>
      <c r="I187" s="1">
        <f t="shared" si="19"/>
        <v>60.020473789066109</v>
      </c>
      <c r="J187" s="1">
        <f t="shared" si="15"/>
        <v>38.020473789066109</v>
      </c>
      <c r="K187" s="1">
        <f t="shared" si="16"/>
        <v>67.466853849232805</v>
      </c>
      <c r="L187" s="1">
        <f t="shared" si="17"/>
        <v>24.729407999999999</v>
      </c>
      <c r="M187" s="1">
        <f t="shared" si="18"/>
        <v>42.737445849232806</v>
      </c>
    </row>
    <row r="188" spans="1:13" x14ac:dyDescent="0.25">
      <c r="A188" s="1">
        <v>187</v>
      </c>
      <c r="B188" s="1" t="s">
        <v>51</v>
      </c>
      <c r="C188" s="1" t="s">
        <v>16</v>
      </c>
      <c r="D188" s="1">
        <v>19941214</v>
      </c>
      <c r="E188" s="15">
        <v>9.52</v>
      </c>
      <c r="F188" s="15">
        <v>0.33200000000000002</v>
      </c>
      <c r="G188" s="16">
        <v>3.2000000000000001E-2</v>
      </c>
      <c r="H188" s="17">
        <f t="shared" si="14"/>
        <v>32</v>
      </c>
      <c r="I188" s="1">
        <f t="shared" si="19"/>
        <v>46.640572695105917</v>
      </c>
      <c r="J188" s="1">
        <f t="shared" si="15"/>
        <v>14.640572695105917</v>
      </c>
      <c r="K188" s="1">
        <f t="shared" si="16"/>
        <v>38.363176977760084</v>
      </c>
      <c r="L188" s="1">
        <f t="shared" si="17"/>
        <v>26.320896000000001</v>
      </c>
      <c r="M188" s="1">
        <f t="shared" si="18"/>
        <v>12.042280977760083</v>
      </c>
    </row>
    <row r="189" spans="1:13" x14ac:dyDescent="0.25">
      <c r="A189" s="1">
        <v>188</v>
      </c>
      <c r="B189" s="1" t="s">
        <v>51</v>
      </c>
      <c r="C189" s="1" t="s">
        <v>16</v>
      </c>
      <c r="D189" s="1">
        <v>19950125</v>
      </c>
      <c r="E189" s="15">
        <v>16.79</v>
      </c>
      <c r="F189" s="15">
        <v>0.49399999999999999</v>
      </c>
      <c r="G189" s="16">
        <v>2.9000000000000001E-2</v>
      </c>
      <c r="H189" s="17">
        <f t="shared" si="14"/>
        <v>29</v>
      </c>
      <c r="I189" s="1">
        <f t="shared" si="19"/>
        <v>73.748605018972839</v>
      </c>
      <c r="J189" s="1">
        <f t="shared" si="15"/>
        <v>44.748605018972839</v>
      </c>
      <c r="K189" s="1">
        <f t="shared" si="16"/>
        <v>106.98385636240307</v>
      </c>
      <c r="L189" s="1">
        <f t="shared" si="17"/>
        <v>42.069024000000006</v>
      </c>
      <c r="M189" s="1">
        <f t="shared" si="18"/>
        <v>64.914832362403075</v>
      </c>
    </row>
    <row r="190" spans="1:13" x14ac:dyDescent="0.25">
      <c r="A190" s="1">
        <v>189</v>
      </c>
      <c r="B190" s="1" t="s">
        <v>51</v>
      </c>
      <c r="C190" s="1" t="s">
        <v>16</v>
      </c>
      <c r="D190" s="1">
        <v>19950628</v>
      </c>
      <c r="E190" s="15">
        <v>7.99</v>
      </c>
      <c r="F190" s="15">
        <v>0.34499999999999997</v>
      </c>
      <c r="G190" s="16">
        <v>4.2999999999999997E-2</v>
      </c>
      <c r="H190" s="17">
        <f t="shared" si="14"/>
        <v>43</v>
      </c>
      <c r="I190" s="1">
        <f t="shared" si="19"/>
        <v>40.487197615839492</v>
      </c>
      <c r="J190" s="1">
        <f t="shared" si="15"/>
        <v>2.5128023841605085</v>
      </c>
      <c r="K190" s="1">
        <f t="shared" si="16"/>
        <v>27.949770053328173</v>
      </c>
      <c r="L190" s="1">
        <f t="shared" si="17"/>
        <v>29.684448000000003</v>
      </c>
      <c r="M190" s="1">
        <f t="shared" si="18"/>
        <v>1.7346779466718303</v>
      </c>
    </row>
    <row r="191" spans="1:13" x14ac:dyDescent="0.25">
      <c r="A191" s="1">
        <v>190</v>
      </c>
      <c r="B191" s="1" t="s">
        <v>51</v>
      </c>
      <c r="C191" s="1" t="s">
        <v>16</v>
      </c>
      <c r="D191" s="1">
        <v>19950712</v>
      </c>
      <c r="E191" s="15">
        <v>9.2799999999999994</v>
      </c>
      <c r="F191" s="15">
        <v>0.26</v>
      </c>
      <c r="G191" s="16">
        <v>2.8000000000000001E-2</v>
      </c>
      <c r="H191" s="17">
        <f t="shared" si="14"/>
        <v>28</v>
      </c>
      <c r="I191" s="1">
        <f t="shared" si="19"/>
        <v>45.688725332921706</v>
      </c>
      <c r="J191" s="1">
        <f t="shared" si="15"/>
        <v>17.688725332921706</v>
      </c>
      <c r="K191" s="1">
        <f t="shared" si="16"/>
        <v>36.632854462133956</v>
      </c>
      <c r="L191" s="1">
        <f t="shared" si="17"/>
        <v>22.450175999999999</v>
      </c>
      <c r="M191" s="1">
        <f t="shared" si="18"/>
        <v>14.182678462133957</v>
      </c>
    </row>
    <row r="192" spans="1:13" x14ac:dyDescent="0.25">
      <c r="A192" s="1">
        <v>191</v>
      </c>
      <c r="B192" s="1" t="s">
        <v>51</v>
      </c>
      <c r="C192" s="1" t="s">
        <v>16</v>
      </c>
      <c r="D192" s="1">
        <v>19950727</v>
      </c>
      <c r="E192" s="15">
        <v>18.86</v>
      </c>
      <c r="F192" s="15">
        <v>0.73399999999999999</v>
      </c>
      <c r="G192" s="16">
        <v>3.9E-2</v>
      </c>
      <c r="H192" s="17">
        <f t="shared" si="14"/>
        <v>39</v>
      </c>
      <c r="I192" s="1">
        <f t="shared" si="19"/>
        <v>81.007924652946727</v>
      </c>
      <c r="J192" s="1">
        <f t="shared" si="15"/>
        <v>42.007924652946727</v>
      </c>
      <c r="K192" s="1">
        <f t="shared" si="16"/>
        <v>132.00273725367529</v>
      </c>
      <c r="L192" s="1">
        <f t="shared" si="17"/>
        <v>63.550656000000004</v>
      </c>
      <c r="M192" s="1">
        <f t="shared" si="18"/>
        <v>68.452081253675289</v>
      </c>
    </row>
    <row r="193" spans="1:13" x14ac:dyDescent="0.25">
      <c r="A193" s="1">
        <v>192</v>
      </c>
      <c r="B193" s="1" t="s">
        <v>51</v>
      </c>
      <c r="C193" s="1" t="s">
        <v>16</v>
      </c>
      <c r="D193" s="1">
        <v>19950816</v>
      </c>
      <c r="E193" s="15">
        <v>19.87</v>
      </c>
      <c r="F193" s="15">
        <v>0.63800000000000001</v>
      </c>
      <c r="G193" s="16">
        <v>3.2000000000000001E-2</v>
      </c>
      <c r="H193" s="17">
        <f t="shared" si="14"/>
        <v>32</v>
      </c>
      <c r="I193" s="1">
        <f t="shared" si="19"/>
        <v>84.493512867307643</v>
      </c>
      <c r="J193" s="1">
        <f t="shared" si="15"/>
        <v>52.493512867307643</v>
      </c>
      <c r="K193" s="1">
        <f t="shared" si="16"/>
        <v>145.05575909818202</v>
      </c>
      <c r="L193" s="1">
        <f t="shared" si="17"/>
        <v>54.936576000000002</v>
      </c>
      <c r="M193" s="1">
        <f t="shared" si="18"/>
        <v>90.11918309818202</v>
      </c>
    </row>
    <row r="194" spans="1:13" x14ac:dyDescent="0.25">
      <c r="A194" s="1">
        <v>193</v>
      </c>
      <c r="B194" s="1" t="s">
        <v>51</v>
      </c>
      <c r="C194" s="1" t="s">
        <v>16</v>
      </c>
      <c r="D194" s="1">
        <v>19950830</v>
      </c>
      <c r="E194" s="15">
        <v>14.76</v>
      </c>
      <c r="F194" s="15">
        <v>0.38100000000000001</v>
      </c>
      <c r="G194" s="16">
        <v>2.5999999999999999E-2</v>
      </c>
      <c r="H194" s="17">
        <f t="shared" ref="H194:H257" si="20">G194*1000</f>
        <v>26</v>
      </c>
      <c r="I194" s="1">
        <f t="shared" si="19"/>
        <v>66.459970754684051</v>
      </c>
      <c r="J194" s="1">
        <f t="shared" ref="J194:J257" si="21">+ABS(H194-I194)</f>
        <v>40.459970754684051</v>
      </c>
      <c r="K194" s="1">
        <f t="shared" ref="K194:K257" si="22">0.0864*I194*E194</f>
        <v>84.754008144501398</v>
      </c>
      <c r="L194" s="1">
        <f t="shared" ref="L194:L257" si="23">0.0864*H194*E194</f>
        <v>33.156863999999999</v>
      </c>
      <c r="M194" s="1">
        <f t="shared" ref="M194:M257" si="24">ABS(L194-K194)</f>
        <v>51.597144144501399</v>
      </c>
    </row>
    <row r="195" spans="1:13" x14ac:dyDescent="0.25">
      <c r="A195" s="1">
        <v>194</v>
      </c>
      <c r="B195" s="1" t="s">
        <v>51</v>
      </c>
      <c r="C195" s="1" t="s">
        <v>16</v>
      </c>
      <c r="D195" s="1">
        <v>19950913</v>
      </c>
      <c r="E195" s="15">
        <v>10.62</v>
      </c>
      <c r="F195" s="15">
        <v>0.28199999999999997</v>
      </c>
      <c r="G195" s="16">
        <v>2.7E-2</v>
      </c>
      <c r="H195" s="17">
        <f t="shared" si="20"/>
        <v>27</v>
      </c>
      <c r="I195" s="1">
        <f t="shared" si="19"/>
        <v>50.946244296907899</v>
      </c>
      <c r="J195" s="1">
        <f t="shared" si="21"/>
        <v>23.946244296907899</v>
      </c>
      <c r="K195" s="1">
        <f t="shared" si="22"/>
        <v>46.746643487025189</v>
      </c>
      <c r="L195" s="1">
        <f t="shared" si="23"/>
        <v>24.774336000000002</v>
      </c>
      <c r="M195" s="1">
        <f t="shared" si="24"/>
        <v>21.972307487025187</v>
      </c>
    </row>
    <row r="196" spans="1:13" x14ac:dyDescent="0.25">
      <c r="A196" s="1">
        <v>195</v>
      </c>
      <c r="B196" s="1" t="s">
        <v>51</v>
      </c>
      <c r="C196" s="1" t="s">
        <v>16</v>
      </c>
      <c r="D196" s="1">
        <v>19950925</v>
      </c>
      <c r="E196" s="15">
        <v>16.79</v>
      </c>
      <c r="F196" s="15">
        <v>0.49399999999999999</v>
      </c>
      <c r="G196" s="16">
        <v>2.9000000000000001E-2</v>
      </c>
      <c r="H196" s="17">
        <f t="shared" si="20"/>
        <v>29</v>
      </c>
      <c r="I196" s="1">
        <f t="shared" si="19"/>
        <v>73.748605018972839</v>
      </c>
      <c r="J196" s="1">
        <f t="shared" si="21"/>
        <v>44.748605018972839</v>
      </c>
      <c r="K196" s="1">
        <f t="shared" si="22"/>
        <v>106.98385636240307</v>
      </c>
      <c r="L196" s="1">
        <f t="shared" si="23"/>
        <v>42.069024000000006</v>
      </c>
      <c r="M196" s="1">
        <f t="shared" si="24"/>
        <v>64.914832362403075</v>
      </c>
    </row>
    <row r="197" spans="1:13" x14ac:dyDescent="0.25">
      <c r="A197" s="1">
        <v>196</v>
      </c>
      <c r="B197" s="1" t="s">
        <v>51</v>
      </c>
      <c r="C197" s="1" t="s">
        <v>16</v>
      </c>
      <c r="D197" s="1">
        <v>19951011</v>
      </c>
      <c r="E197" s="15">
        <v>18.39</v>
      </c>
      <c r="F197" s="15">
        <v>1.244</v>
      </c>
      <c r="G197" s="16">
        <v>6.8000000000000005E-2</v>
      </c>
      <c r="H197" s="17">
        <f t="shared" si="20"/>
        <v>68</v>
      </c>
      <c r="I197" s="1">
        <f t="shared" si="19"/>
        <v>79.373742365991177</v>
      </c>
      <c r="J197" s="1">
        <f t="shared" si="21"/>
        <v>11.373742365991177</v>
      </c>
      <c r="K197" s="1">
        <f t="shared" si="22"/>
        <v>126.11662175035393</v>
      </c>
      <c r="L197" s="1">
        <f t="shared" si="23"/>
        <v>108.04492800000001</v>
      </c>
      <c r="M197" s="1">
        <f t="shared" si="24"/>
        <v>18.071693750353916</v>
      </c>
    </row>
    <row r="198" spans="1:13" x14ac:dyDescent="0.25">
      <c r="A198" s="1">
        <v>197</v>
      </c>
      <c r="B198" s="1" t="s">
        <v>51</v>
      </c>
      <c r="C198" s="1" t="s">
        <v>16</v>
      </c>
      <c r="D198" s="1">
        <v>19951026</v>
      </c>
      <c r="E198" s="15">
        <v>11.35</v>
      </c>
      <c r="F198" s="15">
        <v>0.33400000000000002</v>
      </c>
      <c r="G198" s="16">
        <v>2.9000000000000001E-2</v>
      </c>
      <c r="H198" s="17">
        <f t="shared" si="20"/>
        <v>29</v>
      </c>
      <c r="I198" s="1">
        <f t="shared" si="19"/>
        <v>53.756013471329247</v>
      </c>
      <c r="J198" s="1">
        <f t="shared" si="21"/>
        <v>24.756013471329247</v>
      </c>
      <c r="K198" s="1">
        <f t="shared" si="22"/>
        <v>52.715297050524313</v>
      </c>
      <c r="L198" s="1">
        <f t="shared" si="23"/>
        <v>28.438560000000003</v>
      </c>
      <c r="M198" s="1">
        <f t="shared" si="24"/>
        <v>24.276737050524311</v>
      </c>
    </row>
    <row r="199" spans="1:13" x14ac:dyDescent="0.25">
      <c r="A199" s="1">
        <v>198</v>
      </c>
      <c r="B199" s="1" t="s">
        <v>51</v>
      </c>
      <c r="C199" s="1" t="s">
        <v>16</v>
      </c>
      <c r="D199" s="1">
        <v>19951108</v>
      </c>
      <c r="E199" s="15">
        <v>21.67</v>
      </c>
      <c r="F199" s="15">
        <v>0.55500000000000005</v>
      </c>
      <c r="G199" s="16">
        <v>2.5999999999999999E-2</v>
      </c>
      <c r="H199" s="17">
        <f t="shared" si="20"/>
        <v>26</v>
      </c>
      <c r="I199" s="1">
        <f t="shared" si="19"/>
        <v>90.622557740178095</v>
      </c>
      <c r="J199" s="1">
        <f t="shared" si="21"/>
        <v>64.622557740178095</v>
      </c>
      <c r="K199" s="1">
        <f t="shared" si="22"/>
        <v>169.67152738624259</v>
      </c>
      <c r="L199" s="1">
        <f t="shared" si="23"/>
        <v>48.679488000000006</v>
      </c>
      <c r="M199" s="1">
        <f t="shared" si="24"/>
        <v>120.99203938624258</v>
      </c>
    </row>
    <row r="200" spans="1:13" x14ac:dyDescent="0.25">
      <c r="A200" s="1">
        <v>199</v>
      </c>
      <c r="B200" s="1" t="s">
        <v>51</v>
      </c>
      <c r="C200" s="1" t="s">
        <v>16</v>
      </c>
      <c r="D200" s="1">
        <v>19951122</v>
      </c>
      <c r="E200" s="15">
        <v>12.08</v>
      </c>
      <c r="F200" s="15">
        <v>0.309</v>
      </c>
      <c r="G200" s="16">
        <v>2.5999999999999999E-2</v>
      </c>
      <c r="H200" s="17">
        <f t="shared" si="20"/>
        <v>26</v>
      </c>
      <c r="I200" s="1">
        <f t="shared" si="19"/>
        <v>56.531191040746357</v>
      </c>
      <c r="J200" s="1">
        <f t="shared" si="21"/>
        <v>30.531191040746357</v>
      </c>
      <c r="K200" s="1">
        <f t="shared" si="22"/>
        <v>59.002282463519471</v>
      </c>
      <c r="L200" s="1">
        <f t="shared" si="23"/>
        <v>27.136512</v>
      </c>
      <c r="M200" s="1">
        <f t="shared" si="24"/>
        <v>31.865770463519471</v>
      </c>
    </row>
    <row r="201" spans="1:13" x14ac:dyDescent="0.25">
      <c r="A201" s="1">
        <v>200</v>
      </c>
      <c r="B201" s="1" t="s">
        <v>51</v>
      </c>
      <c r="C201" s="1" t="s">
        <v>16</v>
      </c>
      <c r="D201" s="1">
        <v>19951211</v>
      </c>
      <c r="E201" s="15">
        <v>10.81</v>
      </c>
      <c r="F201" s="15">
        <v>0.35</v>
      </c>
      <c r="G201" s="16">
        <v>3.2000000000000001E-2</v>
      </c>
      <c r="H201" s="17">
        <f t="shared" si="20"/>
        <v>32</v>
      </c>
      <c r="I201" s="1">
        <f t="shared" si="19"/>
        <v>51.681036241699189</v>
      </c>
      <c r="J201" s="1">
        <f t="shared" si="21"/>
        <v>19.681036241699189</v>
      </c>
      <c r="K201" s="1">
        <f t="shared" si="22"/>
        <v>48.269260953167183</v>
      </c>
      <c r="L201" s="1">
        <f t="shared" si="23"/>
        <v>29.887488000000005</v>
      </c>
      <c r="M201" s="1">
        <f t="shared" si="24"/>
        <v>18.381772953167179</v>
      </c>
    </row>
    <row r="202" spans="1:13" x14ac:dyDescent="0.25">
      <c r="A202" s="1">
        <v>201</v>
      </c>
      <c r="B202" s="1" t="s">
        <v>51</v>
      </c>
      <c r="C202" s="1" t="s">
        <v>16</v>
      </c>
      <c r="D202" s="1">
        <v>19951220</v>
      </c>
      <c r="E202" s="15">
        <v>17.97</v>
      </c>
      <c r="F202" s="15">
        <v>0.55600000000000005</v>
      </c>
      <c r="G202" s="16">
        <v>3.1E-2</v>
      </c>
      <c r="H202" s="17">
        <f t="shared" si="20"/>
        <v>31</v>
      </c>
      <c r="I202" s="1">
        <f t="shared" si="19"/>
        <v>77.906598325438225</v>
      </c>
      <c r="J202" s="1">
        <f t="shared" si="21"/>
        <v>46.906598325438225</v>
      </c>
      <c r="K202" s="1">
        <f t="shared" si="22"/>
        <v>120.95840781286199</v>
      </c>
      <c r="L202" s="1">
        <f t="shared" si="23"/>
        <v>48.130848</v>
      </c>
      <c r="M202" s="1">
        <f t="shared" si="24"/>
        <v>72.827559812861992</v>
      </c>
    </row>
    <row r="203" spans="1:13" x14ac:dyDescent="0.25">
      <c r="A203" s="1">
        <v>202</v>
      </c>
      <c r="B203" s="1" t="s">
        <v>51</v>
      </c>
      <c r="C203" s="1" t="s">
        <v>16</v>
      </c>
      <c r="D203" s="1">
        <v>19960130</v>
      </c>
      <c r="E203" s="15">
        <v>12.77</v>
      </c>
      <c r="F203" s="15">
        <v>0.371</v>
      </c>
      <c r="G203" s="16">
        <v>2.9000000000000001E-2</v>
      </c>
      <c r="H203" s="17">
        <f t="shared" si="20"/>
        <v>29</v>
      </c>
      <c r="I203" s="1">
        <f t="shared" si="19"/>
        <v>59.12474713566602</v>
      </c>
      <c r="J203" s="1">
        <f t="shared" si="21"/>
        <v>30.12474713566602</v>
      </c>
      <c r="K203" s="1">
        <f t="shared" si="22"/>
        <v>65.233989007700131</v>
      </c>
      <c r="L203" s="1">
        <f t="shared" si="23"/>
        <v>31.996512000000003</v>
      </c>
      <c r="M203" s="1">
        <f t="shared" si="24"/>
        <v>33.237477007700129</v>
      </c>
    </row>
    <row r="204" spans="1:13" x14ac:dyDescent="0.25">
      <c r="A204" s="1">
        <v>203</v>
      </c>
      <c r="B204" s="1" t="s">
        <v>51</v>
      </c>
      <c r="C204" s="1" t="s">
        <v>16</v>
      </c>
      <c r="D204" s="1">
        <v>19960214</v>
      </c>
      <c r="E204" s="15">
        <v>11.6</v>
      </c>
      <c r="F204" s="15">
        <v>0.30499999999999999</v>
      </c>
      <c r="G204" s="16">
        <v>2.5999999999999999E-2</v>
      </c>
      <c r="H204" s="17">
        <f t="shared" si="20"/>
        <v>26</v>
      </c>
      <c r="I204" s="1">
        <f t="shared" si="19"/>
        <v>54.710179320261162</v>
      </c>
      <c r="J204" s="1">
        <f t="shared" si="21"/>
        <v>28.710179320261162</v>
      </c>
      <c r="K204" s="1">
        <f t="shared" si="22"/>
        <v>54.832730121938546</v>
      </c>
      <c r="L204" s="1">
        <f t="shared" si="23"/>
        <v>26.058239999999998</v>
      </c>
      <c r="M204" s="1">
        <f t="shared" si="24"/>
        <v>28.774490121938548</v>
      </c>
    </row>
    <row r="205" spans="1:13" x14ac:dyDescent="0.25">
      <c r="A205" s="1">
        <v>204</v>
      </c>
      <c r="B205" s="1" t="s">
        <v>51</v>
      </c>
      <c r="C205" s="1" t="s">
        <v>16</v>
      </c>
      <c r="D205" s="1">
        <v>19960228</v>
      </c>
      <c r="E205" s="15">
        <v>12.7</v>
      </c>
      <c r="F205" s="15">
        <v>0.28499999999999998</v>
      </c>
      <c r="G205" s="16">
        <v>2.1999999999999999E-2</v>
      </c>
      <c r="H205" s="17">
        <f t="shared" si="20"/>
        <v>22</v>
      </c>
      <c r="I205" s="1">
        <f t="shared" si="19"/>
        <v>58.862885341436673</v>
      </c>
      <c r="J205" s="1">
        <f t="shared" si="21"/>
        <v>36.862885341436673</v>
      </c>
      <c r="K205" s="1">
        <f t="shared" si="22"/>
        <v>64.589066827451632</v>
      </c>
      <c r="L205" s="1">
        <f t="shared" si="23"/>
        <v>24.140159999999998</v>
      </c>
      <c r="M205" s="1">
        <f t="shared" si="24"/>
        <v>40.448906827451637</v>
      </c>
    </row>
    <row r="206" spans="1:13" x14ac:dyDescent="0.25">
      <c r="A206" s="1">
        <v>205</v>
      </c>
      <c r="B206" s="1" t="s">
        <v>51</v>
      </c>
      <c r="C206" s="1" t="s">
        <v>16</v>
      </c>
      <c r="D206" s="1">
        <v>19960329</v>
      </c>
      <c r="E206" s="15">
        <v>12.68</v>
      </c>
      <c r="F206" s="15">
        <v>0.45400000000000001</v>
      </c>
      <c r="G206" s="16">
        <v>3.5999999999999997E-2</v>
      </c>
      <c r="H206" s="17">
        <f t="shared" si="20"/>
        <v>36</v>
      </c>
      <c r="I206" s="1">
        <f t="shared" si="19"/>
        <v>58.788016718077451</v>
      </c>
      <c r="J206" s="1">
        <f t="shared" si="21"/>
        <v>22.788016718077451</v>
      </c>
      <c r="K206" s="1">
        <f t="shared" si="22"/>
        <v>64.405329291523188</v>
      </c>
      <c r="L206" s="1">
        <f t="shared" si="23"/>
        <v>39.439872000000001</v>
      </c>
      <c r="M206" s="1">
        <f t="shared" si="24"/>
        <v>24.965457291523187</v>
      </c>
    </row>
    <row r="207" spans="1:13" x14ac:dyDescent="0.25">
      <c r="A207" s="1">
        <v>206</v>
      </c>
      <c r="B207" s="1" t="s">
        <v>51</v>
      </c>
      <c r="C207" s="1" t="s">
        <v>16</v>
      </c>
      <c r="D207" s="1">
        <v>19960416</v>
      </c>
      <c r="E207" s="15">
        <v>12.58</v>
      </c>
      <c r="F207" s="15">
        <v>0.38200000000000001</v>
      </c>
      <c r="G207" s="16">
        <v>0.03</v>
      </c>
      <c r="H207" s="17">
        <f t="shared" si="20"/>
        <v>30</v>
      </c>
      <c r="I207" s="1">
        <f t="shared" si="19"/>
        <v>58.413331785608641</v>
      </c>
      <c r="J207" s="1">
        <f t="shared" si="21"/>
        <v>28.413331785608641</v>
      </c>
      <c r="K207" s="1">
        <f t="shared" si="22"/>
        <v>63.490151277759466</v>
      </c>
      <c r="L207" s="1">
        <f t="shared" si="23"/>
        <v>32.60736</v>
      </c>
      <c r="M207" s="1">
        <f t="shared" si="24"/>
        <v>30.882791277759466</v>
      </c>
    </row>
    <row r="208" spans="1:13" x14ac:dyDescent="0.25">
      <c r="A208" s="1">
        <v>207</v>
      </c>
      <c r="B208" s="1" t="s">
        <v>51</v>
      </c>
      <c r="C208" s="1" t="s">
        <v>16</v>
      </c>
      <c r="D208" s="1">
        <v>19960428</v>
      </c>
      <c r="E208" s="15">
        <v>16.309999999999999</v>
      </c>
      <c r="F208" s="15">
        <v>0.436</v>
      </c>
      <c r="G208" s="16">
        <v>2.7E-2</v>
      </c>
      <c r="H208" s="17">
        <f t="shared" si="20"/>
        <v>27</v>
      </c>
      <c r="I208" s="1">
        <f t="shared" ref="I208:I271" si="25">$O$2*E208^$O$3</f>
        <v>72.041275334667404</v>
      </c>
      <c r="J208" s="1">
        <f t="shared" si="21"/>
        <v>45.041275334667404</v>
      </c>
      <c r="K208" s="1">
        <f t="shared" si="22"/>
        <v>101.51941254120794</v>
      </c>
      <c r="L208" s="1">
        <f t="shared" si="23"/>
        <v>38.047967999999997</v>
      </c>
      <c r="M208" s="1">
        <f t="shared" si="24"/>
        <v>63.471444541207944</v>
      </c>
    </row>
    <row r="209" spans="1:13" x14ac:dyDescent="0.25">
      <c r="A209" s="1">
        <v>208</v>
      </c>
      <c r="B209" s="1" t="s">
        <v>51</v>
      </c>
      <c r="C209" s="1" t="s">
        <v>16</v>
      </c>
      <c r="D209" s="1">
        <v>19960513</v>
      </c>
      <c r="E209" s="15">
        <v>23.83</v>
      </c>
      <c r="F209" s="15">
        <v>0.59499999999999997</v>
      </c>
      <c r="G209" s="16">
        <v>2.5000000000000001E-2</v>
      </c>
      <c r="H209" s="17">
        <f t="shared" si="20"/>
        <v>25</v>
      </c>
      <c r="I209" s="1">
        <f t="shared" si="25"/>
        <v>97.849750632235967</v>
      </c>
      <c r="J209" s="1">
        <f t="shared" si="21"/>
        <v>72.849750632235967</v>
      </c>
      <c r="K209" s="1">
        <f t="shared" si="22"/>
        <v>201.46402577371822</v>
      </c>
      <c r="L209" s="1">
        <f t="shared" si="23"/>
        <v>51.472799999999999</v>
      </c>
      <c r="M209" s="1">
        <f t="shared" si="24"/>
        <v>149.99122577371821</v>
      </c>
    </row>
    <row r="210" spans="1:13" x14ac:dyDescent="0.25">
      <c r="A210" s="1">
        <v>209</v>
      </c>
      <c r="B210" s="1" t="s">
        <v>51</v>
      </c>
      <c r="C210" s="1" t="s">
        <v>16</v>
      </c>
      <c r="D210" s="1">
        <v>19960530</v>
      </c>
      <c r="E210" s="15">
        <v>25.92</v>
      </c>
      <c r="F210" s="15">
        <v>1.002</v>
      </c>
      <c r="G210" s="16">
        <v>3.9E-2</v>
      </c>
      <c r="H210" s="17">
        <f t="shared" si="20"/>
        <v>39</v>
      </c>
      <c r="I210" s="1">
        <f t="shared" si="25"/>
        <v>104.72344599695646</v>
      </c>
      <c r="J210" s="1">
        <f t="shared" si="21"/>
        <v>65.723445996956457</v>
      </c>
      <c r="K210" s="1">
        <f t="shared" si="22"/>
        <v>234.52690062883207</v>
      </c>
      <c r="L210" s="1">
        <f t="shared" si="23"/>
        <v>87.340032000000008</v>
      </c>
      <c r="M210" s="1">
        <f t="shared" si="24"/>
        <v>147.18686862883206</v>
      </c>
    </row>
    <row r="211" spans="1:13" x14ac:dyDescent="0.25">
      <c r="A211" s="1">
        <v>210</v>
      </c>
      <c r="B211" s="1" t="s">
        <v>51</v>
      </c>
      <c r="C211" s="1" t="s">
        <v>16</v>
      </c>
      <c r="D211" s="1">
        <v>19960618</v>
      </c>
      <c r="E211" s="15">
        <v>30.88</v>
      </c>
      <c r="F211" s="15">
        <v>1.2050000000000001</v>
      </c>
      <c r="G211" s="16">
        <v>3.9E-2</v>
      </c>
      <c r="H211" s="17">
        <f t="shared" si="20"/>
        <v>39</v>
      </c>
      <c r="I211" s="1">
        <f t="shared" si="25"/>
        <v>120.62891475606828</v>
      </c>
      <c r="J211" s="1">
        <f t="shared" si="21"/>
        <v>81.628914756068284</v>
      </c>
      <c r="K211" s="1">
        <f t="shared" si="22"/>
        <v>321.84180469446238</v>
      </c>
      <c r="L211" s="1">
        <f t="shared" si="23"/>
        <v>104.053248</v>
      </c>
      <c r="M211" s="1">
        <f t="shared" si="24"/>
        <v>217.78855669446239</v>
      </c>
    </row>
    <row r="212" spans="1:13" x14ac:dyDescent="0.25">
      <c r="A212" s="1">
        <v>211</v>
      </c>
      <c r="B212" s="1" t="s">
        <v>51</v>
      </c>
      <c r="C212" s="1" t="s">
        <v>16</v>
      </c>
      <c r="D212" s="1">
        <v>19990803</v>
      </c>
      <c r="E212" s="15">
        <v>10.145</v>
      </c>
      <c r="F212" s="15">
        <v>9.2999999999999999E-2</v>
      </c>
      <c r="G212" s="16">
        <v>8.9999999999999993E-3</v>
      </c>
      <c r="H212" s="17">
        <f t="shared" si="20"/>
        <v>9</v>
      </c>
      <c r="I212" s="1">
        <f t="shared" si="25"/>
        <v>49.098054570952648</v>
      </c>
      <c r="J212" s="1">
        <f t="shared" si="21"/>
        <v>40.098054570952648</v>
      </c>
      <c r="K212" s="1">
        <f t="shared" si="22"/>
        <v>43.035819576967988</v>
      </c>
      <c r="L212" s="1">
        <f t="shared" si="23"/>
        <v>7.8887520000000002</v>
      </c>
      <c r="M212" s="1">
        <f t="shared" si="24"/>
        <v>35.147067576967984</v>
      </c>
    </row>
    <row r="213" spans="1:13" x14ac:dyDescent="0.25">
      <c r="A213" s="1">
        <v>212</v>
      </c>
      <c r="B213" s="1" t="s">
        <v>51</v>
      </c>
      <c r="C213" s="1" t="s">
        <v>16</v>
      </c>
      <c r="D213" s="1">
        <v>19960717</v>
      </c>
      <c r="E213" s="15">
        <v>13.42</v>
      </c>
      <c r="F213" s="15">
        <v>0.31900000000000001</v>
      </c>
      <c r="G213" s="16">
        <v>2.4E-2</v>
      </c>
      <c r="H213" s="17">
        <f t="shared" si="20"/>
        <v>24</v>
      </c>
      <c r="I213" s="1">
        <f t="shared" si="25"/>
        <v>61.543366832109236</v>
      </c>
      <c r="J213" s="1">
        <f t="shared" si="21"/>
        <v>37.543366832109236</v>
      </c>
      <c r="K213" s="1">
        <f t="shared" si="22"/>
        <v>71.358795321428673</v>
      </c>
      <c r="L213" s="1">
        <f t="shared" si="23"/>
        <v>27.827711999999998</v>
      </c>
      <c r="M213" s="1">
        <f t="shared" si="24"/>
        <v>43.531083321428675</v>
      </c>
    </row>
    <row r="214" spans="1:13" x14ac:dyDescent="0.25">
      <c r="A214" s="1">
        <v>213</v>
      </c>
      <c r="B214" s="1" t="s">
        <v>51</v>
      </c>
      <c r="C214" s="1" t="s">
        <v>16</v>
      </c>
      <c r="D214" s="1">
        <v>19960724</v>
      </c>
      <c r="E214" s="15">
        <v>11.61</v>
      </c>
      <c r="F214" s="15">
        <v>0.31900000000000001</v>
      </c>
      <c r="G214" s="16">
        <v>2.7E-2</v>
      </c>
      <c r="H214" s="17">
        <f t="shared" si="20"/>
        <v>27</v>
      </c>
      <c r="I214" s="1">
        <f t="shared" si="25"/>
        <v>54.748263123261708</v>
      </c>
      <c r="J214" s="1">
        <f t="shared" si="21"/>
        <v>27.748263123261708</v>
      </c>
      <c r="K214" s="1">
        <f t="shared" si="22"/>
        <v>54.918201731996305</v>
      </c>
      <c r="L214" s="1">
        <f t="shared" si="23"/>
        <v>27.083808000000001</v>
      </c>
      <c r="M214" s="1">
        <f t="shared" si="24"/>
        <v>27.834393731996304</v>
      </c>
    </row>
    <row r="215" spans="1:13" x14ac:dyDescent="0.25">
      <c r="A215" s="1">
        <v>214</v>
      </c>
      <c r="B215" s="1" t="s">
        <v>51</v>
      </c>
      <c r="C215" s="1" t="s">
        <v>16</v>
      </c>
      <c r="D215" s="1">
        <v>19960806</v>
      </c>
      <c r="E215" s="15">
        <v>10.7</v>
      </c>
      <c r="F215" s="15">
        <v>0.30199999999999999</v>
      </c>
      <c r="G215" s="16">
        <v>2.8000000000000001E-2</v>
      </c>
      <c r="H215" s="17">
        <f t="shared" si="20"/>
        <v>28</v>
      </c>
      <c r="I215" s="1">
        <f t="shared" si="25"/>
        <v>51.255936188253422</v>
      </c>
      <c r="J215" s="1">
        <f t="shared" si="21"/>
        <v>23.255936188253422</v>
      </c>
      <c r="K215" s="1">
        <f t="shared" si="22"/>
        <v>47.385087887316523</v>
      </c>
      <c r="L215" s="1">
        <f t="shared" si="23"/>
        <v>25.885439999999999</v>
      </c>
      <c r="M215" s="1">
        <f t="shared" si="24"/>
        <v>21.499647887316524</v>
      </c>
    </row>
    <row r="216" spans="1:13" x14ac:dyDescent="0.25">
      <c r="A216" s="1">
        <v>215</v>
      </c>
      <c r="B216" s="1" t="s">
        <v>51</v>
      </c>
      <c r="C216" s="1" t="s">
        <v>16</v>
      </c>
      <c r="D216" s="1">
        <v>19960828</v>
      </c>
      <c r="E216" s="15">
        <v>11.32</v>
      </c>
      <c r="F216" s="15">
        <v>0.28100000000000003</v>
      </c>
      <c r="G216" s="16">
        <v>2.5000000000000001E-2</v>
      </c>
      <c r="H216" s="17">
        <f t="shared" si="20"/>
        <v>25</v>
      </c>
      <c r="I216" s="1">
        <f t="shared" si="25"/>
        <v>53.641243258204703</v>
      </c>
      <c r="J216" s="1">
        <f t="shared" si="21"/>
        <v>28.641243258204703</v>
      </c>
      <c r="K216" s="1">
        <f t="shared" si="22"/>
        <v>52.463710686200592</v>
      </c>
      <c r="L216" s="1">
        <f t="shared" si="23"/>
        <v>24.451200000000004</v>
      </c>
      <c r="M216" s="1">
        <f t="shared" si="24"/>
        <v>28.012510686200589</v>
      </c>
    </row>
    <row r="217" spans="1:13" x14ac:dyDescent="0.25">
      <c r="A217" s="1">
        <v>216</v>
      </c>
      <c r="B217" s="1" t="s">
        <v>51</v>
      </c>
      <c r="C217" s="1" t="s">
        <v>16</v>
      </c>
      <c r="D217" s="1">
        <v>20070729</v>
      </c>
      <c r="E217" s="15">
        <v>11.74</v>
      </c>
      <c r="F217" s="15">
        <v>0.115</v>
      </c>
      <c r="G217" s="16">
        <v>0.01</v>
      </c>
      <c r="H217" s="17">
        <f t="shared" si="20"/>
        <v>10</v>
      </c>
      <c r="I217" s="1">
        <f t="shared" si="25"/>
        <v>55.242780467374018</v>
      </c>
      <c r="J217" s="1">
        <f t="shared" si="21"/>
        <v>45.242780467374018</v>
      </c>
      <c r="K217" s="1">
        <f t="shared" si="22"/>
        <v>56.034740968154296</v>
      </c>
      <c r="L217" s="1">
        <f t="shared" si="23"/>
        <v>10.143360000000001</v>
      </c>
      <c r="M217" s="1">
        <f t="shared" si="24"/>
        <v>45.891380968154294</v>
      </c>
    </row>
    <row r="218" spans="1:13" x14ac:dyDescent="0.25">
      <c r="A218" s="1">
        <v>217</v>
      </c>
      <c r="B218" s="1" t="s">
        <v>51</v>
      </c>
      <c r="C218" s="1" t="s">
        <v>16</v>
      </c>
      <c r="D218" s="1">
        <v>19960927</v>
      </c>
      <c r="E218" s="15">
        <v>10.97</v>
      </c>
      <c r="F218" s="15">
        <v>0.23899999999999999</v>
      </c>
      <c r="G218" s="16">
        <v>2.1999999999999999E-2</v>
      </c>
      <c r="H218" s="17">
        <f t="shared" si="20"/>
        <v>22</v>
      </c>
      <c r="I218" s="1">
        <f t="shared" si="25"/>
        <v>52.297881591804433</v>
      </c>
      <c r="J218" s="1">
        <f t="shared" si="21"/>
        <v>30.297881591804433</v>
      </c>
      <c r="K218" s="1">
        <f t="shared" si="22"/>
        <v>49.56835055576498</v>
      </c>
      <c r="L218" s="1">
        <f t="shared" si="23"/>
        <v>20.851776000000001</v>
      </c>
      <c r="M218" s="1">
        <f t="shared" si="24"/>
        <v>28.716574555764979</v>
      </c>
    </row>
    <row r="219" spans="1:13" x14ac:dyDescent="0.25">
      <c r="A219" s="1">
        <v>218</v>
      </c>
      <c r="B219" s="1" t="s">
        <v>51</v>
      </c>
      <c r="C219" s="1" t="s">
        <v>16</v>
      </c>
      <c r="D219" s="1">
        <v>19961009</v>
      </c>
      <c r="E219" s="15">
        <v>16.98</v>
      </c>
      <c r="F219" s="15">
        <v>0.747</v>
      </c>
      <c r="G219" s="16">
        <v>4.3999999999999997E-2</v>
      </c>
      <c r="H219" s="17">
        <f t="shared" si="20"/>
        <v>44</v>
      </c>
      <c r="I219" s="1">
        <f t="shared" si="25"/>
        <v>74.4218169890799</v>
      </c>
      <c r="J219" s="1">
        <f t="shared" si="21"/>
        <v>30.4218169890799</v>
      </c>
      <c r="K219" s="1">
        <f t="shared" si="22"/>
        <v>109.18216389380343</v>
      </c>
      <c r="L219" s="1">
        <f t="shared" si="23"/>
        <v>64.551168000000004</v>
      </c>
      <c r="M219" s="1">
        <f t="shared" si="24"/>
        <v>44.63099589380343</v>
      </c>
    </row>
    <row r="220" spans="1:13" x14ac:dyDescent="0.25">
      <c r="A220" s="1">
        <v>219</v>
      </c>
      <c r="B220" s="1" t="s">
        <v>51</v>
      </c>
      <c r="C220" s="1" t="s">
        <v>16</v>
      </c>
      <c r="D220" s="1">
        <v>19961029</v>
      </c>
      <c r="E220" s="15">
        <v>15.68</v>
      </c>
      <c r="F220" s="15">
        <v>0.443</v>
      </c>
      <c r="G220" s="16">
        <v>2.8000000000000001E-2</v>
      </c>
      <c r="H220" s="17">
        <f t="shared" si="20"/>
        <v>28</v>
      </c>
      <c r="I220" s="1">
        <f t="shared" si="25"/>
        <v>69.785630857806396</v>
      </c>
      <c r="J220" s="1">
        <f t="shared" si="21"/>
        <v>41.785630857806396</v>
      </c>
      <c r="K220" s="1">
        <f t="shared" si="22"/>
        <v>94.542222975874935</v>
      </c>
      <c r="L220" s="1">
        <f t="shared" si="23"/>
        <v>37.933056000000001</v>
      </c>
      <c r="M220" s="1">
        <f t="shared" si="24"/>
        <v>56.609166975874935</v>
      </c>
    </row>
    <row r="221" spans="1:13" x14ac:dyDescent="0.25">
      <c r="A221" s="1">
        <v>220</v>
      </c>
      <c r="B221" s="1" t="s">
        <v>51</v>
      </c>
      <c r="C221" s="1" t="s">
        <v>16</v>
      </c>
      <c r="D221" s="1">
        <v>19961113</v>
      </c>
      <c r="E221" s="15">
        <v>10.81</v>
      </c>
      <c r="F221" s="15">
        <v>0.28399999999999997</v>
      </c>
      <c r="G221" s="16">
        <v>2.5999999999999999E-2</v>
      </c>
      <c r="H221" s="17">
        <f t="shared" si="20"/>
        <v>26</v>
      </c>
      <c r="I221" s="1">
        <f t="shared" si="25"/>
        <v>51.681036241699189</v>
      </c>
      <c r="J221" s="1">
        <f t="shared" si="21"/>
        <v>25.681036241699189</v>
      </c>
      <c r="K221" s="1">
        <f t="shared" si="22"/>
        <v>48.269260953167183</v>
      </c>
      <c r="L221" s="1">
        <f t="shared" si="23"/>
        <v>24.283584000000001</v>
      </c>
      <c r="M221" s="1">
        <f t="shared" si="24"/>
        <v>23.985676953167182</v>
      </c>
    </row>
    <row r="222" spans="1:13" x14ac:dyDescent="0.25">
      <c r="A222" s="1">
        <v>221</v>
      </c>
      <c r="B222" s="1" t="s">
        <v>51</v>
      </c>
      <c r="C222" s="1" t="s">
        <v>16</v>
      </c>
      <c r="D222" s="1">
        <v>19961127</v>
      </c>
      <c r="E222" s="15">
        <v>8.82</v>
      </c>
      <c r="F222" s="15">
        <v>0.224</v>
      </c>
      <c r="G222" s="16">
        <v>2.5000000000000001E-2</v>
      </c>
      <c r="H222" s="17">
        <f t="shared" si="20"/>
        <v>25</v>
      </c>
      <c r="I222" s="1">
        <f t="shared" si="25"/>
        <v>43.850945588245999</v>
      </c>
      <c r="J222" s="1">
        <f t="shared" si="21"/>
        <v>18.850945588245999</v>
      </c>
      <c r="K222" s="1">
        <f t="shared" si="22"/>
        <v>33.416525383631694</v>
      </c>
      <c r="L222" s="1">
        <f t="shared" si="23"/>
        <v>19.051200000000001</v>
      </c>
      <c r="M222" s="1">
        <f t="shared" si="24"/>
        <v>14.365325383631692</v>
      </c>
    </row>
    <row r="223" spans="1:13" x14ac:dyDescent="0.25">
      <c r="A223" s="1">
        <v>222</v>
      </c>
      <c r="B223" s="1" t="s">
        <v>51</v>
      </c>
      <c r="C223" s="1" t="s">
        <v>16</v>
      </c>
      <c r="D223" s="1">
        <v>19961204</v>
      </c>
      <c r="E223" s="15">
        <v>10.93</v>
      </c>
      <c r="F223" s="15">
        <v>0.28599999999999998</v>
      </c>
      <c r="G223" s="16">
        <v>2.5999999999999999E-2</v>
      </c>
      <c r="H223" s="17">
        <f t="shared" si="20"/>
        <v>26</v>
      </c>
      <c r="I223" s="1">
        <f t="shared" si="25"/>
        <v>52.143833537721576</v>
      </c>
      <c r="J223" s="1">
        <f t="shared" si="21"/>
        <v>26.143833537721576</v>
      </c>
      <c r="K223" s="1">
        <f t="shared" si="22"/>
        <v>49.242133489014449</v>
      </c>
      <c r="L223" s="1">
        <f t="shared" si="23"/>
        <v>24.553151999999997</v>
      </c>
      <c r="M223" s="1">
        <f t="shared" si="24"/>
        <v>24.688981489014452</v>
      </c>
    </row>
    <row r="224" spans="1:13" x14ac:dyDescent="0.25">
      <c r="A224" s="1">
        <v>223</v>
      </c>
      <c r="B224" s="1" t="s">
        <v>51</v>
      </c>
      <c r="C224" s="1" t="s">
        <v>16</v>
      </c>
      <c r="D224" s="1">
        <v>19961214</v>
      </c>
      <c r="E224" s="15">
        <v>11.03</v>
      </c>
      <c r="F224" s="15">
        <v>0.224</v>
      </c>
      <c r="G224" s="16">
        <v>0.02</v>
      </c>
      <c r="H224" s="17">
        <f t="shared" si="20"/>
        <v>20</v>
      </c>
      <c r="I224" s="1">
        <f t="shared" si="25"/>
        <v>52.528751195244844</v>
      </c>
      <c r="J224" s="1">
        <f t="shared" si="21"/>
        <v>32.528751195244844</v>
      </c>
      <c r="K224" s="1">
        <f t="shared" si="22"/>
        <v>50.059479659058773</v>
      </c>
      <c r="L224" s="1">
        <f t="shared" si="23"/>
        <v>19.059840000000001</v>
      </c>
      <c r="M224" s="1">
        <f t="shared" si="24"/>
        <v>30.999639659058772</v>
      </c>
    </row>
    <row r="225" spans="1:13" x14ac:dyDescent="0.25">
      <c r="A225" s="1">
        <v>224</v>
      </c>
      <c r="B225" s="1" t="s">
        <v>51</v>
      </c>
      <c r="C225" s="1" t="s">
        <v>16</v>
      </c>
      <c r="D225" s="1">
        <v>19970130</v>
      </c>
      <c r="E225" s="15">
        <v>9.31</v>
      </c>
      <c r="F225" s="15">
        <v>0.26600000000000001</v>
      </c>
      <c r="G225" s="16">
        <v>2.9000000000000001E-2</v>
      </c>
      <c r="H225" s="17">
        <f t="shared" si="20"/>
        <v>29</v>
      </c>
      <c r="I225" s="1">
        <f t="shared" si="25"/>
        <v>45.807963021493421</v>
      </c>
      <c r="J225" s="1">
        <f t="shared" si="21"/>
        <v>16.807963021493421</v>
      </c>
      <c r="K225" s="1">
        <f t="shared" si="22"/>
        <v>36.847192527080963</v>
      </c>
      <c r="L225" s="1">
        <f t="shared" si="23"/>
        <v>23.327136000000003</v>
      </c>
      <c r="M225" s="1">
        <f t="shared" si="24"/>
        <v>13.520056527080961</v>
      </c>
    </row>
    <row r="226" spans="1:13" x14ac:dyDescent="0.25">
      <c r="A226" s="1">
        <v>225</v>
      </c>
      <c r="B226" s="1" t="s">
        <v>51</v>
      </c>
      <c r="C226" s="1" t="s">
        <v>16</v>
      </c>
      <c r="D226" s="1">
        <v>19970226</v>
      </c>
      <c r="E226" s="15">
        <v>7.79</v>
      </c>
      <c r="F226" s="15">
        <v>0.17699999999999999</v>
      </c>
      <c r="G226" s="16">
        <v>2.3E-2</v>
      </c>
      <c r="H226" s="17">
        <f t="shared" si="20"/>
        <v>23</v>
      </c>
      <c r="I226" s="1">
        <f t="shared" si="25"/>
        <v>39.666803624559243</v>
      </c>
      <c r="J226" s="1">
        <f t="shared" si="21"/>
        <v>16.666803624559243</v>
      </c>
      <c r="K226" s="1">
        <f t="shared" si="22"/>
        <v>26.697980180331349</v>
      </c>
      <c r="L226" s="1">
        <f t="shared" si="23"/>
        <v>15.480288</v>
      </c>
      <c r="M226" s="1">
        <f t="shared" si="24"/>
        <v>11.217692180331349</v>
      </c>
    </row>
    <row r="227" spans="1:13" x14ac:dyDescent="0.25">
      <c r="A227" s="1">
        <v>226</v>
      </c>
      <c r="B227" s="1" t="s">
        <v>51</v>
      </c>
      <c r="C227" s="1" t="s">
        <v>16</v>
      </c>
      <c r="D227" s="1">
        <v>19970318</v>
      </c>
      <c r="E227" s="15">
        <v>10.32</v>
      </c>
      <c r="F227" s="15">
        <v>0.28299999999999997</v>
      </c>
      <c r="G227" s="16">
        <v>2.7E-2</v>
      </c>
      <c r="H227" s="17">
        <f t="shared" si="20"/>
        <v>27</v>
      </c>
      <c r="I227" s="1">
        <f t="shared" si="25"/>
        <v>49.780864566004119</v>
      </c>
      <c r="J227" s="1">
        <f t="shared" si="21"/>
        <v>22.780864566004119</v>
      </c>
      <c r="K227" s="1">
        <f t="shared" si="22"/>
        <v>44.387008328548447</v>
      </c>
      <c r="L227" s="1">
        <f t="shared" si="23"/>
        <v>24.074496000000003</v>
      </c>
      <c r="M227" s="1">
        <f t="shared" si="24"/>
        <v>20.312512328548443</v>
      </c>
    </row>
    <row r="228" spans="1:13" x14ac:dyDescent="0.25">
      <c r="A228" s="1">
        <v>227</v>
      </c>
      <c r="B228" s="1" t="s">
        <v>51</v>
      </c>
      <c r="C228" s="1" t="s">
        <v>16</v>
      </c>
      <c r="D228" s="1">
        <v>19970415</v>
      </c>
      <c r="E228" s="15">
        <v>7.89</v>
      </c>
      <c r="F228" s="15">
        <v>0.19400000000000001</v>
      </c>
      <c r="G228" s="16">
        <v>2.5000000000000001E-2</v>
      </c>
      <c r="H228" s="17">
        <f t="shared" si="20"/>
        <v>25</v>
      </c>
      <c r="I228" s="1">
        <f t="shared" si="25"/>
        <v>40.077500919086582</v>
      </c>
      <c r="J228" s="1">
        <f t="shared" si="21"/>
        <v>15.077500919086582</v>
      </c>
      <c r="K228" s="1">
        <f t="shared" si="22"/>
        <v>27.320672066537647</v>
      </c>
      <c r="L228" s="1">
        <f t="shared" si="23"/>
        <v>17.042400000000001</v>
      </c>
      <c r="M228" s="1">
        <f t="shared" si="24"/>
        <v>10.278272066537646</v>
      </c>
    </row>
    <row r="229" spans="1:13" x14ac:dyDescent="0.25">
      <c r="A229" s="1">
        <v>228</v>
      </c>
      <c r="B229" s="1" t="s">
        <v>51</v>
      </c>
      <c r="C229" s="1" t="s">
        <v>16</v>
      </c>
      <c r="D229" s="1">
        <v>19970520</v>
      </c>
      <c r="E229" s="15">
        <v>6.2</v>
      </c>
      <c r="F229" s="15">
        <v>0.15</v>
      </c>
      <c r="G229" s="16">
        <v>2.4E-2</v>
      </c>
      <c r="H229" s="17">
        <f t="shared" si="20"/>
        <v>24</v>
      </c>
      <c r="I229" s="1">
        <f t="shared" si="25"/>
        <v>32.988505373637857</v>
      </c>
      <c r="J229" s="1">
        <f t="shared" si="21"/>
        <v>8.9885053736378566</v>
      </c>
      <c r="K229" s="1">
        <f t="shared" si="22"/>
        <v>17.671282558550327</v>
      </c>
      <c r="L229" s="1">
        <f t="shared" si="23"/>
        <v>12.85632</v>
      </c>
      <c r="M229" s="1">
        <f t="shared" si="24"/>
        <v>4.8149625585503273</v>
      </c>
    </row>
    <row r="230" spans="1:13" x14ac:dyDescent="0.25">
      <c r="A230" s="1">
        <v>229</v>
      </c>
      <c r="B230" s="1" t="s">
        <v>51</v>
      </c>
      <c r="C230" s="1" t="s">
        <v>16</v>
      </c>
      <c r="D230" s="1">
        <v>19970625</v>
      </c>
      <c r="E230" s="15">
        <v>7.7</v>
      </c>
      <c r="F230" s="15">
        <v>0.214</v>
      </c>
      <c r="G230" s="16">
        <v>2.8000000000000001E-2</v>
      </c>
      <c r="H230" s="17">
        <f t="shared" si="20"/>
        <v>28</v>
      </c>
      <c r="I230" s="1">
        <f t="shared" si="25"/>
        <v>39.296307881778219</v>
      </c>
      <c r="J230" s="1">
        <f t="shared" si="21"/>
        <v>11.296307881778219</v>
      </c>
      <c r="K230" s="1">
        <f t="shared" si="22"/>
        <v>26.143047707589417</v>
      </c>
      <c r="L230" s="1">
        <f t="shared" si="23"/>
        <v>18.627839999999999</v>
      </c>
      <c r="M230" s="1">
        <f t="shared" si="24"/>
        <v>7.5152077075894184</v>
      </c>
    </row>
    <row r="231" spans="1:13" x14ac:dyDescent="0.25">
      <c r="A231" s="1">
        <v>230</v>
      </c>
      <c r="B231" s="1" t="s">
        <v>51</v>
      </c>
      <c r="C231" s="1" t="s">
        <v>16</v>
      </c>
      <c r="D231" s="1">
        <v>19970722</v>
      </c>
      <c r="E231" s="15">
        <v>5.22</v>
      </c>
      <c r="F231" s="15">
        <v>0.13800000000000001</v>
      </c>
      <c r="G231" s="16">
        <v>2.5999999999999999E-2</v>
      </c>
      <c r="H231" s="17">
        <f t="shared" si="20"/>
        <v>26</v>
      </c>
      <c r="I231" s="1">
        <f t="shared" si="25"/>
        <v>28.709259828180659</v>
      </c>
      <c r="J231" s="1">
        <f t="shared" si="21"/>
        <v>2.7092598281806595</v>
      </c>
      <c r="K231" s="1">
        <f t="shared" si="22"/>
        <v>12.948105856588104</v>
      </c>
      <c r="L231" s="1">
        <f t="shared" si="23"/>
        <v>11.726208</v>
      </c>
      <c r="M231" s="1">
        <f t="shared" si="24"/>
        <v>1.2218978565881038</v>
      </c>
    </row>
    <row r="232" spans="1:13" x14ac:dyDescent="0.25">
      <c r="A232" s="1">
        <v>231</v>
      </c>
      <c r="B232" s="1" t="s">
        <v>51</v>
      </c>
      <c r="C232" s="1" t="s">
        <v>16</v>
      </c>
      <c r="D232" s="1">
        <v>19970827</v>
      </c>
      <c r="E232" s="15">
        <v>3.81</v>
      </c>
      <c r="F232" s="15">
        <v>9.5000000000000001E-2</v>
      </c>
      <c r="G232" s="16">
        <v>2.5000000000000001E-2</v>
      </c>
      <c r="H232" s="17">
        <f t="shared" si="20"/>
        <v>25</v>
      </c>
      <c r="I232" s="1">
        <f t="shared" si="25"/>
        <v>22.263527182364037</v>
      </c>
      <c r="J232" s="1">
        <f t="shared" si="21"/>
        <v>2.7364728176359634</v>
      </c>
      <c r="K232" s="1">
        <f t="shared" si="22"/>
        <v>7.3287969319993236</v>
      </c>
      <c r="L232" s="1">
        <f t="shared" si="23"/>
        <v>8.2296000000000014</v>
      </c>
      <c r="M232" s="1">
        <f t="shared" si="24"/>
        <v>0.90080306800067778</v>
      </c>
    </row>
    <row r="233" spans="1:13" x14ac:dyDescent="0.25">
      <c r="A233" s="1">
        <v>232</v>
      </c>
      <c r="B233" s="1" t="s">
        <v>51</v>
      </c>
      <c r="C233" s="1" t="s">
        <v>16</v>
      </c>
      <c r="D233" s="1">
        <v>19970921</v>
      </c>
      <c r="E233" s="15">
        <v>6.2</v>
      </c>
      <c r="F233" s="15">
        <v>0.16600000000000001</v>
      </c>
      <c r="G233" s="16">
        <v>2.7E-2</v>
      </c>
      <c r="H233" s="17">
        <f t="shared" si="20"/>
        <v>27</v>
      </c>
      <c r="I233" s="1">
        <f t="shared" si="25"/>
        <v>32.988505373637857</v>
      </c>
      <c r="J233" s="1">
        <f t="shared" si="21"/>
        <v>5.9885053736378566</v>
      </c>
      <c r="K233" s="1">
        <f t="shared" si="22"/>
        <v>17.671282558550327</v>
      </c>
      <c r="L233" s="1">
        <f t="shared" si="23"/>
        <v>14.463360000000002</v>
      </c>
      <c r="M233" s="1">
        <f t="shared" si="24"/>
        <v>3.2079225585503259</v>
      </c>
    </row>
    <row r="234" spans="1:13" x14ac:dyDescent="0.25">
      <c r="A234" s="1">
        <v>233</v>
      </c>
      <c r="B234" s="1" t="s">
        <v>51</v>
      </c>
      <c r="C234" s="1" t="s">
        <v>16</v>
      </c>
      <c r="D234" s="1">
        <v>19971022</v>
      </c>
      <c r="E234" s="15">
        <v>16.7</v>
      </c>
      <c r="F234" s="15">
        <v>0.40500000000000003</v>
      </c>
      <c r="G234" s="16">
        <v>2.4E-2</v>
      </c>
      <c r="H234" s="17">
        <f t="shared" si="20"/>
        <v>24</v>
      </c>
      <c r="I234" s="1">
        <f t="shared" si="25"/>
        <v>73.429204044886831</v>
      </c>
      <c r="J234" s="1">
        <f t="shared" si="21"/>
        <v>49.429204044886831</v>
      </c>
      <c r="K234" s="1">
        <f t="shared" si="22"/>
        <v>105.94952993228631</v>
      </c>
      <c r="L234" s="1">
        <f t="shared" si="23"/>
        <v>34.629119999999993</v>
      </c>
      <c r="M234" s="1">
        <f t="shared" si="24"/>
        <v>71.32040993228631</v>
      </c>
    </row>
    <row r="235" spans="1:13" x14ac:dyDescent="0.25">
      <c r="A235" s="1">
        <v>234</v>
      </c>
      <c r="B235" s="1" t="s">
        <v>51</v>
      </c>
      <c r="C235" s="1" t="s">
        <v>16</v>
      </c>
      <c r="D235" s="1">
        <v>19990616</v>
      </c>
      <c r="E235" s="15">
        <v>20.45</v>
      </c>
      <c r="F235" s="15">
        <v>0.20899999999999999</v>
      </c>
      <c r="G235" s="16">
        <v>0.01</v>
      </c>
      <c r="H235" s="17">
        <f t="shared" si="20"/>
        <v>10</v>
      </c>
      <c r="I235" s="1">
        <f t="shared" si="25"/>
        <v>86.479662878880376</v>
      </c>
      <c r="J235" s="1">
        <f t="shared" si="21"/>
        <v>76.479662878880376</v>
      </c>
      <c r="K235" s="1">
        <f t="shared" si="22"/>
        <v>152.79918674743615</v>
      </c>
      <c r="L235" s="1">
        <f t="shared" si="23"/>
        <v>17.668800000000001</v>
      </c>
      <c r="M235" s="1">
        <f t="shared" si="24"/>
        <v>135.13038674743615</v>
      </c>
    </row>
    <row r="236" spans="1:13" x14ac:dyDescent="0.25">
      <c r="A236" s="1">
        <v>235</v>
      </c>
      <c r="B236" s="1" t="s">
        <v>51</v>
      </c>
      <c r="C236" s="1" t="s">
        <v>16</v>
      </c>
      <c r="D236" s="1">
        <v>19971210</v>
      </c>
      <c r="E236" s="15">
        <v>5.26</v>
      </c>
      <c r="F236" s="15">
        <v>0.13700000000000001</v>
      </c>
      <c r="G236" s="16">
        <v>2.5999999999999999E-2</v>
      </c>
      <c r="H236" s="17">
        <f t="shared" si="20"/>
        <v>26</v>
      </c>
      <c r="I236" s="1">
        <f t="shared" si="25"/>
        <v>28.886784318865704</v>
      </c>
      <c r="J236" s="1">
        <f t="shared" si="21"/>
        <v>2.8867843188657041</v>
      </c>
      <c r="K236" s="1">
        <f t="shared" si="22"/>
        <v>13.128003548688984</v>
      </c>
      <c r="L236" s="1">
        <f t="shared" si="23"/>
        <v>11.816063999999999</v>
      </c>
      <c r="M236" s="1">
        <f t="shared" si="24"/>
        <v>1.3119395486889847</v>
      </c>
    </row>
    <row r="237" spans="1:13" x14ac:dyDescent="0.25">
      <c r="A237" s="1">
        <v>236</v>
      </c>
      <c r="B237" s="1" t="s">
        <v>51</v>
      </c>
      <c r="C237" s="1" t="s">
        <v>16</v>
      </c>
      <c r="D237" s="1">
        <v>19940713</v>
      </c>
      <c r="E237" s="15">
        <v>8.19</v>
      </c>
      <c r="F237" s="15">
        <v>0.109</v>
      </c>
      <c r="G237" s="16">
        <v>1.2999999999999999E-2</v>
      </c>
      <c r="H237" s="17">
        <f t="shared" si="20"/>
        <v>13</v>
      </c>
      <c r="I237" s="1">
        <f t="shared" si="25"/>
        <v>41.303648476592251</v>
      </c>
      <c r="J237" s="1">
        <f t="shared" si="21"/>
        <v>28.303648476592251</v>
      </c>
      <c r="K237" s="1">
        <f t="shared" si="22"/>
        <v>29.227122520412301</v>
      </c>
      <c r="L237" s="1">
        <f t="shared" si="23"/>
        <v>9.1990079999999992</v>
      </c>
      <c r="M237" s="1">
        <f t="shared" si="24"/>
        <v>20.028114520412302</v>
      </c>
    </row>
    <row r="238" spans="1:13" x14ac:dyDescent="0.25">
      <c r="A238" s="1">
        <v>237</v>
      </c>
      <c r="B238" s="1" t="s">
        <v>51</v>
      </c>
      <c r="C238" s="1" t="s">
        <v>16</v>
      </c>
      <c r="D238" s="1">
        <v>19980220</v>
      </c>
      <c r="E238" s="15">
        <v>9.4600000000000009</v>
      </c>
      <c r="F238" s="15">
        <v>0.34300000000000003</v>
      </c>
      <c r="G238" s="16">
        <v>3.5999999999999997E-2</v>
      </c>
      <c r="H238" s="17">
        <f t="shared" si="20"/>
        <v>36</v>
      </c>
      <c r="I238" s="1">
        <f t="shared" si="25"/>
        <v>46.403048242472451</v>
      </c>
      <c r="J238" s="1">
        <f t="shared" si="21"/>
        <v>10.403048242472451</v>
      </c>
      <c r="K238" s="1">
        <f t="shared" si="22"/>
        <v>37.927253062695407</v>
      </c>
      <c r="L238" s="1">
        <f t="shared" si="23"/>
        <v>29.424384000000007</v>
      </c>
      <c r="M238" s="1">
        <f t="shared" si="24"/>
        <v>8.5028690626953995</v>
      </c>
    </row>
    <row r="239" spans="1:13" x14ac:dyDescent="0.25">
      <c r="A239" s="1">
        <v>238</v>
      </c>
      <c r="B239" s="1" t="s">
        <v>51</v>
      </c>
      <c r="C239" s="1" t="s">
        <v>16</v>
      </c>
      <c r="D239" s="1">
        <v>19980313</v>
      </c>
      <c r="E239" s="15">
        <v>6.95</v>
      </c>
      <c r="F239" s="15">
        <v>0.25800000000000001</v>
      </c>
      <c r="G239" s="16">
        <v>3.6999999999999998E-2</v>
      </c>
      <c r="H239" s="17">
        <f t="shared" si="20"/>
        <v>37</v>
      </c>
      <c r="I239" s="1">
        <f t="shared" si="25"/>
        <v>36.175226592333715</v>
      </c>
      <c r="J239" s="1">
        <f t="shared" si="21"/>
        <v>0.82477340766628515</v>
      </c>
      <c r="K239" s="1">
        <f t="shared" si="22"/>
        <v>21.722500064164549</v>
      </c>
      <c r="L239" s="1">
        <f t="shared" si="23"/>
        <v>22.217760000000002</v>
      </c>
      <c r="M239" s="1">
        <f t="shared" si="24"/>
        <v>0.49525993583545258</v>
      </c>
    </row>
    <row r="240" spans="1:13" x14ac:dyDescent="0.25">
      <c r="A240" s="1">
        <v>239</v>
      </c>
      <c r="B240" s="1" t="s">
        <v>51</v>
      </c>
      <c r="C240" s="1" t="s">
        <v>16</v>
      </c>
      <c r="D240" s="1">
        <v>19980422</v>
      </c>
      <c r="E240" s="15">
        <v>19.47</v>
      </c>
      <c r="F240" s="15">
        <v>0.53300000000000003</v>
      </c>
      <c r="G240" s="16">
        <v>2.7E-2</v>
      </c>
      <c r="H240" s="17">
        <f t="shared" si="20"/>
        <v>27</v>
      </c>
      <c r="I240" s="1">
        <f t="shared" si="25"/>
        <v>83.117257764554267</v>
      </c>
      <c r="J240" s="1">
        <f t="shared" si="21"/>
        <v>56.117257764554267</v>
      </c>
      <c r="K240" s="1">
        <f t="shared" si="22"/>
        <v>139.82051594959529</v>
      </c>
      <c r="L240" s="1">
        <f t="shared" si="23"/>
        <v>45.419616000000005</v>
      </c>
      <c r="M240" s="1">
        <f t="shared" si="24"/>
        <v>94.400899949595285</v>
      </c>
    </row>
    <row r="241" spans="1:13" x14ac:dyDescent="0.25">
      <c r="A241" s="1">
        <v>240</v>
      </c>
      <c r="B241" s="1" t="s">
        <v>51</v>
      </c>
      <c r="C241" s="1" t="s">
        <v>16</v>
      </c>
      <c r="D241" s="1">
        <v>19980527</v>
      </c>
      <c r="E241" s="15">
        <v>21.52</v>
      </c>
      <c r="F241" s="15">
        <v>0.83199999999999996</v>
      </c>
      <c r="G241" s="16">
        <v>3.9E-2</v>
      </c>
      <c r="H241" s="17">
        <f t="shared" si="20"/>
        <v>39</v>
      </c>
      <c r="I241" s="1">
        <f t="shared" si="25"/>
        <v>90.115654785829079</v>
      </c>
      <c r="J241" s="1">
        <f t="shared" si="21"/>
        <v>51.115654785829079</v>
      </c>
      <c r="K241" s="1">
        <f t="shared" si="22"/>
        <v>167.55456018162602</v>
      </c>
      <c r="L241" s="1">
        <f t="shared" si="23"/>
        <v>72.513791999999995</v>
      </c>
      <c r="M241" s="1">
        <f t="shared" si="24"/>
        <v>95.040768181626021</v>
      </c>
    </row>
    <row r="242" spans="1:13" x14ac:dyDescent="0.25">
      <c r="A242" s="1">
        <v>241</v>
      </c>
      <c r="B242" s="1" t="s">
        <v>51</v>
      </c>
      <c r="C242" s="1" t="s">
        <v>16</v>
      </c>
      <c r="D242" s="1">
        <v>19980625</v>
      </c>
      <c r="E242" s="15">
        <v>13.955</v>
      </c>
      <c r="F242" s="15">
        <v>0.34399999999999997</v>
      </c>
      <c r="G242" s="16">
        <v>2.5000000000000001E-2</v>
      </c>
      <c r="H242" s="17">
        <f t="shared" si="20"/>
        <v>25</v>
      </c>
      <c r="I242" s="1">
        <f t="shared" si="25"/>
        <v>63.517176995154969</v>
      </c>
      <c r="J242" s="1">
        <f t="shared" si="21"/>
        <v>38.517176995154969</v>
      </c>
      <c r="K242" s="1">
        <f t="shared" si="22"/>
        <v>76.583422509182299</v>
      </c>
      <c r="L242" s="1">
        <f t="shared" si="23"/>
        <v>30.142800000000001</v>
      </c>
      <c r="M242" s="1">
        <f t="shared" si="24"/>
        <v>46.440622509182298</v>
      </c>
    </row>
    <row r="243" spans="1:13" x14ac:dyDescent="0.25">
      <c r="A243" s="1">
        <v>242</v>
      </c>
      <c r="B243" s="1" t="s">
        <v>51</v>
      </c>
      <c r="C243" s="1" t="s">
        <v>16</v>
      </c>
      <c r="D243" s="1">
        <v>19980722</v>
      </c>
      <c r="E243" s="15">
        <v>29.36</v>
      </c>
      <c r="F243" s="15">
        <v>1.4990000000000001</v>
      </c>
      <c r="G243" s="16">
        <v>5.0999999999999997E-2</v>
      </c>
      <c r="H243" s="17">
        <f t="shared" si="20"/>
        <v>51</v>
      </c>
      <c r="I243" s="1">
        <f t="shared" si="25"/>
        <v>115.81079828838854</v>
      </c>
      <c r="J243" s="1">
        <f t="shared" si="21"/>
        <v>64.81079828838854</v>
      </c>
      <c r="K243" s="1">
        <f t="shared" si="22"/>
        <v>293.77771526134836</v>
      </c>
      <c r="L243" s="1">
        <f t="shared" si="23"/>
        <v>129.371904</v>
      </c>
      <c r="M243" s="1">
        <f t="shared" si="24"/>
        <v>164.40581126134836</v>
      </c>
    </row>
    <row r="244" spans="1:13" x14ac:dyDescent="0.25">
      <c r="A244" s="1">
        <v>243</v>
      </c>
      <c r="B244" s="1" t="s">
        <v>51</v>
      </c>
      <c r="C244" s="1" t="s">
        <v>16</v>
      </c>
      <c r="D244" s="1">
        <v>19980825</v>
      </c>
      <c r="E244" s="15">
        <v>17.686</v>
      </c>
      <c r="F244" s="15">
        <v>0.44</v>
      </c>
      <c r="G244" s="16">
        <v>2.5000000000000001E-2</v>
      </c>
      <c r="H244" s="17">
        <f t="shared" si="20"/>
        <v>25</v>
      </c>
      <c r="I244" s="1">
        <f t="shared" si="25"/>
        <v>76.910792107314265</v>
      </c>
      <c r="J244" s="1">
        <f t="shared" si="21"/>
        <v>51.910792107314265</v>
      </c>
      <c r="K244" s="1">
        <f t="shared" si="22"/>
        <v>117.52510485974057</v>
      </c>
      <c r="L244" s="1">
        <f t="shared" si="23"/>
        <v>38.20176</v>
      </c>
      <c r="M244" s="1">
        <f t="shared" si="24"/>
        <v>79.323344859740558</v>
      </c>
    </row>
    <row r="245" spans="1:13" x14ac:dyDescent="0.25">
      <c r="A245" s="1">
        <v>244</v>
      </c>
      <c r="B245" s="1" t="s">
        <v>51</v>
      </c>
      <c r="C245" s="1" t="s">
        <v>16</v>
      </c>
      <c r="D245" s="1">
        <v>19980923</v>
      </c>
      <c r="E245" s="15">
        <v>20.681999999999999</v>
      </c>
      <c r="F245" s="15">
        <v>1.07</v>
      </c>
      <c r="G245" s="16">
        <v>5.1999999999999998E-2</v>
      </c>
      <c r="H245" s="17">
        <f t="shared" si="20"/>
        <v>52</v>
      </c>
      <c r="I245" s="1">
        <f t="shared" si="25"/>
        <v>87.271074811568383</v>
      </c>
      <c r="J245" s="1">
        <f t="shared" si="21"/>
        <v>35.271074811568383</v>
      </c>
      <c r="K245" s="1">
        <f t="shared" si="22"/>
        <v>155.94684790344687</v>
      </c>
      <c r="L245" s="1">
        <f t="shared" si="23"/>
        <v>92.920089599999997</v>
      </c>
      <c r="M245" s="1">
        <f t="shared" si="24"/>
        <v>63.026758303446869</v>
      </c>
    </row>
    <row r="246" spans="1:13" x14ac:dyDescent="0.25">
      <c r="A246" s="1">
        <v>245</v>
      </c>
      <c r="B246" s="1" t="s">
        <v>51</v>
      </c>
      <c r="C246" s="1" t="s">
        <v>16</v>
      </c>
      <c r="D246" s="1">
        <v>19981020</v>
      </c>
      <c r="E246" s="15">
        <v>14.632999999999999</v>
      </c>
      <c r="F246" s="15">
        <v>0.35399999999999998</v>
      </c>
      <c r="G246" s="16">
        <v>2.4E-2</v>
      </c>
      <c r="H246" s="17">
        <f t="shared" si="20"/>
        <v>24</v>
      </c>
      <c r="I246" s="1">
        <f t="shared" si="25"/>
        <v>65.997797980221748</v>
      </c>
      <c r="J246" s="1">
        <f t="shared" si="21"/>
        <v>41.997797980221748</v>
      </c>
      <c r="K246" s="1">
        <f t="shared" si="22"/>
        <v>83.440435205772133</v>
      </c>
      <c r="L246" s="1">
        <f t="shared" si="23"/>
        <v>30.342988799999997</v>
      </c>
      <c r="M246" s="1">
        <f t="shared" si="24"/>
        <v>53.097446405772132</v>
      </c>
    </row>
    <row r="247" spans="1:13" x14ac:dyDescent="0.25">
      <c r="A247" s="1">
        <v>246</v>
      </c>
      <c r="B247" s="1" t="s">
        <v>51</v>
      </c>
      <c r="C247" s="1" t="s">
        <v>16</v>
      </c>
      <c r="D247" s="1">
        <v>20080518</v>
      </c>
      <c r="E247" s="15">
        <v>15.404</v>
      </c>
      <c r="F247" s="15">
        <v>0.20399999999999999</v>
      </c>
      <c r="G247" s="16">
        <v>1.2999999999999999E-2</v>
      </c>
      <c r="H247" s="17">
        <f t="shared" si="20"/>
        <v>13</v>
      </c>
      <c r="I247" s="1">
        <f t="shared" si="25"/>
        <v>68.791976394546126</v>
      </c>
      <c r="J247" s="1">
        <f t="shared" si="21"/>
        <v>55.791976394546126</v>
      </c>
      <c r="K247" s="1">
        <f t="shared" si="22"/>
        <v>91.555626618569249</v>
      </c>
      <c r="L247" s="1">
        <f t="shared" si="23"/>
        <v>17.301772799999998</v>
      </c>
      <c r="M247" s="1">
        <f t="shared" si="24"/>
        <v>74.253853818569254</v>
      </c>
    </row>
    <row r="248" spans="1:13" x14ac:dyDescent="0.25">
      <c r="A248" s="1">
        <v>247</v>
      </c>
      <c r="B248" s="1" t="s">
        <v>51</v>
      </c>
      <c r="C248" s="1" t="s">
        <v>16</v>
      </c>
      <c r="D248" s="1">
        <v>20110407</v>
      </c>
      <c r="E248" s="15">
        <v>16.61</v>
      </c>
      <c r="F248" s="15">
        <v>0.251</v>
      </c>
      <c r="G248" s="16">
        <v>1.4999999999999999E-2</v>
      </c>
      <c r="H248" s="17">
        <f t="shared" si="20"/>
        <v>15</v>
      </c>
      <c r="I248" s="1">
        <f t="shared" si="25"/>
        <v>73.109471618260827</v>
      </c>
      <c r="J248" s="1">
        <f t="shared" si="21"/>
        <v>58.109471618260827</v>
      </c>
      <c r="K248" s="1">
        <f t="shared" si="22"/>
        <v>104.91969515725259</v>
      </c>
      <c r="L248" s="1">
        <f t="shared" si="23"/>
        <v>21.52656</v>
      </c>
      <c r="M248" s="1">
        <f t="shared" si="24"/>
        <v>83.393135157252587</v>
      </c>
    </row>
    <row r="249" spans="1:13" x14ac:dyDescent="0.25">
      <c r="A249" s="1">
        <v>248</v>
      </c>
      <c r="B249" s="1" t="s">
        <v>51</v>
      </c>
      <c r="C249" s="1" t="s">
        <v>16</v>
      </c>
      <c r="D249" s="1">
        <v>20071003</v>
      </c>
      <c r="E249" s="15">
        <v>27.791</v>
      </c>
      <c r="F249" s="15">
        <v>0.45200000000000001</v>
      </c>
      <c r="G249" s="16">
        <v>1.6E-2</v>
      </c>
      <c r="H249" s="17">
        <f t="shared" si="20"/>
        <v>16</v>
      </c>
      <c r="I249" s="1">
        <f t="shared" si="25"/>
        <v>110.78669734395339</v>
      </c>
      <c r="J249" s="1">
        <f t="shared" si="21"/>
        <v>94.786697343953392</v>
      </c>
      <c r="K249" s="1">
        <f t="shared" si="22"/>
        <v>266.01463634853388</v>
      </c>
      <c r="L249" s="1">
        <f t="shared" si="23"/>
        <v>38.418278400000005</v>
      </c>
      <c r="M249" s="1">
        <f t="shared" si="24"/>
        <v>227.59635794853386</v>
      </c>
    </row>
    <row r="250" spans="1:13" x14ac:dyDescent="0.25">
      <c r="A250" s="1">
        <v>249</v>
      </c>
      <c r="B250" s="1" t="s">
        <v>51</v>
      </c>
      <c r="C250" s="1" t="s">
        <v>16</v>
      </c>
      <c r="D250" s="1">
        <v>19960911</v>
      </c>
      <c r="E250" s="15">
        <v>10.71</v>
      </c>
      <c r="F250" s="15">
        <v>0.19600000000000001</v>
      </c>
      <c r="G250" s="16">
        <v>1.7999999999999999E-2</v>
      </c>
      <c r="H250" s="17">
        <f t="shared" si="20"/>
        <v>18</v>
      </c>
      <c r="I250" s="1">
        <f t="shared" si="25"/>
        <v>51.294616282640447</v>
      </c>
      <c r="J250" s="1">
        <f t="shared" si="21"/>
        <v>33.294616282640447</v>
      </c>
      <c r="K250" s="1">
        <f t="shared" si="22"/>
        <v>47.465165409443649</v>
      </c>
      <c r="L250" s="1">
        <f t="shared" si="23"/>
        <v>16.656192000000004</v>
      </c>
      <c r="M250" s="1">
        <f t="shared" si="24"/>
        <v>30.808973409443645</v>
      </c>
    </row>
    <row r="251" spans="1:13" x14ac:dyDescent="0.25">
      <c r="A251" s="1">
        <v>250</v>
      </c>
      <c r="B251" s="1" t="s">
        <v>51</v>
      </c>
      <c r="C251" s="1" t="s">
        <v>16</v>
      </c>
      <c r="D251" s="1">
        <v>19980129</v>
      </c>
      <c r="E251" s="15">
        <v>7.68</v>
      </c>
      <c r="F251" s="15">
        <v>0.14199999999999999</v>
      </c>
      <c r="G251" s="16">
        <v>1.9E-2</v>
      </c>
      <c r="H251" s="17">
        <f t="shared" si="20"/>
        <v>19</v>
      </c>
      <c r="I251" s="1">
        <f t="shared" si="25"/>
        <v>39.21386259313325</v>
      </c>
      <c r="J251" s="1">
        <f t="shared" si="21"/>
        <v>20.21386259313325</v>
      </c>
      <c r="K251" s="1">
        <f t="shared" si="22"/>
        <v>26.020436951398757</v>
      </c>
      <c r="L251" s="1">
        <f t="shared" si="23"/>
        <v>12.607488</v>
      </c>
      <c r="M251" s="1">
        <f t="shared" si="24"/>
        <v>13.412948951398757</v>
      </c>
    </row>
    <row r="252" spans="1:13" x14ac:dyDescent="0.25">
      <c r="A252" s="1">
        <v>251</v>
      </c>
      <c r="B252" s="1" t="s">
        <v>51</v>
      </c>
      <c r="C252" s="1" t="s">
        <v>16</v>
      </c>
      <c r="D252" s="1">
        <v>19990424</v>
      </c>
      <c r="E252" s="15">
        <v>16.507999999999999</v>
      </c>
      <c r="F252" s="15">
        <v>0.316</v>
      </c>
      <c r="G252" s="16">
        <v>1.9E-2</v>
      </c>
      <c r="H252" s="17">
        <f t="shared" si="20"/>
        <v>19</v>
      </c>
      <c r="I252" s="1">
        <f t="shared" si="25"/>
        <v>72.746704805603713</v>
      </c>
      <c r="J252" s="1">
        <f t="shared" si="21"/>
        <v>53.746704805603713</v>
      </c>
      <c r="K252" s="1">
        <f t="shared" si="22"/>
        <v>103.75798489323029</v>
      </c>
      <c r="L252" s="1">
        <f t="shared" si="23"/>
        <v>27.099532800000002</v>
      </c>
      <c r="M252" s="1">
        <f t="shared" si="24"/>
        <v>76.658452093230281</v>
      </c>
    </row>
    <row r="253" spans="1:13" x14ac:dyDescent="0.25">
      <c r="A253" s="1">
        <v>252</v>
      </c>
      <c r="B253" s="1" t="s">
        <v>51</v>
      </c>
      <c r="C253" s="1" t="s">
        <v>16</v>
      </c>
      <c r="D253" s="1">
        <v>19990916</v>
      </c>
      <c r="E253" s="15">
        <v>13.837999999999999</v>
      </c>
      <c r="F253" s="15">
        <v>0.26100000000000001</v>
      </c>
      <c r="G253" s="16">
        <v>1.9E-2</v>
      </c>
      <c r="H253" s="17">
        <f t="shared" si="20"/>
        <v>19</v>
      </c>
      <c r="I253" s="1">
        <f t="shared" si="25"/>
        <v>63.0867843921462</v>
      </c>
      <c r="J253" s="1">
        <f t="shared" si="21"/>
        <v>44.0867843921462</v>
      </c>
      <c r="K253" s="1">
        <f t="shared" si="22"/>
        <v>75.426761296960052</v>
      </c>
      <c r="L253" s="1">
        <f t="shared" si="23"/>
        <v>22.7164608</v>
      </c>
      <c r="M253" s="1">
        <f t="shared" si="24"/>
        <v>52.710300496960052</v>
      </c>
    </row>
    <row r="254" spans="1:13" x14ac:dyDescent="0.25">
      <c r="A254" s="1">
        <v>253</v>
      </c>
      <c r="B254" s="1" t="s">
        <v>51</v>
      </c>
      <c r="C254" s="1" t="s">
        <v>16</v>
      </c>
      <c r="D254" s="1">
        <v>19960313</v>
      </c>
      <c r="E254" s="15">
        <v>14.69</v>
      </c>
      <c r="F254" s="15">
        <v>1.012</v>
      </c>
      <c r="G254" s="16">
        <v>6.9000000000000006E-2</v>
      </c>
      <c r="H254" s="17">
        <f t="shared" si="20"/>
        <v>69</v>
      </c>
      <c r="I254" s="1">
        <f t="shared" si="25"/>
        <v>66.205324946275724</v>
      </c>
      <c r="J254" s="1">
        <f t="shared" si="21"/>
        <v>2.7946750537242764</v>
      </c>
      <c r="K254" s="1">
        <f t="shared" si="22"/>
        <v>84.028857707012293</v>
      </c>
      <c r="L254" s="1">
        <f t="shared" si="23"/>
        <v>87.575904000000008</v>
      </c>
      <c r="M254" s="1">
        <f t="shared" si="24"/>
        <v>3.5470462929877158</v>
      </c>
    </row>
    <row r="255" spans="1:13" x14ac:dyDescent="0.25">
      <c r="A255" s="1">
        <v>254</v>
      </c>
      <c r="B255" s="1" t="s">
        <v>51</v>
      </c>
      <c r="C255" s="1" t="s">
        <v>16</v>
      </c>
      <c r="D255" s="1">
        <v>19991022</v>
      </c>
      <c r="E255" s="15">
        <v>19.513999999999999</v>
      </c>
      <c r="F255" s="15">
        <v>0.97399999999999998</v>
      </c>
      <c r="G255" s="17">
        <v>0.05</v>
      </c>
      <c r="H255" s="17">
        <f t="shared" si="20"/>
        <v>50</v>
      </c>
      <c r="I255" s="1">
        <f t="shared" si="25"/>
        <v>83.268910322255152</v>
      </c>
      <c r="J255" s="1">
        <f t="shared" si="21"/>
        <v>33.268910322255152</v>
      </c>
      <c r="K255" s="1">
        <f t="shared" si="22"/>
        <v>140.39218218486127</v>
      </c>
      <c r="L255" s="1">
        <f t="shared" si="23"/>
        <v>84.300480000000007</v>
      </c>
      <c r="M255" s="1">
        <f t="shared" si="24"/>
        <v>56.091702184861262</v>
      </c>
    </row>
    <row r="256" spans="1:13" x14ac:dyDescent="0.25">
      <c r="A256" s="1">
        <v>255</v>
      </c>
      <c r="B256" s="1" t="s">
        <v>51</v>
      </c>
      <c r="C256" s="1" t="s">
        <v>16</v>
      </c>
      <c r="D256" s="1">
        <v>19991129</v>
      </c>
      <c r="E256" s="15">
        <v>22.015999999999998</v>
      </c>
      <c r="F256" s="15">
        <v>1.3440000000000001</v>
      </c>
      <c r="G256" s="17">
        <v>6.0999999999999999E-2</v>
      </c>
      <c r="H256" s="17">
        <f t="shared" si="20"/>
        <v>61</v>
      </c>
      <c r="I256" s="1">
        <f t="shared" si="25"/>
        <v>91.789249416537857</v>
      </c>
      <c r="J256" s="1">
        <f t="shared" si="21"/>
        <v>30.789249416537857</v>
      </c>
      <c r="K256" s="1">
        <f t="shared" si="22"/>
        <v>174.59989474934858</v>
      </c>
      <c r="L256" s="1">
        <f t="shared" si="23"/>
        <v>116.0331264</v>
      </c>
      <c r="M256" s="1">
        <f t="shared" si="24"/>
        <v>58.566768349348578</v>
      </c>
    </row>
    <row r="257" spans="1:13" x14ac:dyDescent="0.25">
      <c r="A257" s="1">
        <v>256</v>
      </c>
      <c r="B257" s="1" t="s">
        <v>51</v>
      </c>
      <c r="C257" s="1" t="s">
        <v>16</v>
      </c>
      <c r="D257" s="1">
        <v>20000601</v>
      </c>
      <c r="E257" s="15">
        <v>21.477</v>
      </c>
      <c r="F257" s="15">
        <v>1.198</v>
      </c>
      <c r="G257" s="17">
        <v>5.6000000000000001E-2</v>
      </c>
      <c r="H257" s="17">
        <f t="shared" si="20"/>
        <v>56</v>
      </c>
      <c r="I257" s="1">
        <f t="shared" si="25"/>
        <v>89.970217362523101</v>
      </c>
      <c r="J257" s="1">
        <f t="shared" si="21"/>
        <v>33.970217362523101</v>
      </c>
      <c r="K257" s="1">
        <f t="shared" si="22"/>
        <v>166.9498869566801</v>
      </c>
      <c r="L257" s="1">
        <f t="shared" si="23"/>
        <v>103.91431680000001</v>
      </c>
      <c r="M257" s="1">
        <f t="shared" si="24"/>
        <v>63.035570156680095</v>
      </c>
    </row>
    <row r="258" spans="1:13" x14ac:dyDescent="0.25">
      <c r="A258" s="1">
        <v>257</v>
      </c>
      <c r="B258" s="1" t="s">
        <v>51</v>
      </c>
      <c r="C258" s="1" t="s">
        <v>16</v>
      </c>
      <c r="D258" s="1">
        <v>20070507</v>
      </c>
      <c r="E258" s="15">
        <v>29.681999999999999</v>
      </c>
      <c r="F258" s="15">
        <v>0.98699999999999999</v>
      </c>
      <c r="G258" s="17">
        <v>3.3000000000000002E-2</v>
      </c>
      <c r="H258" s="17">
        <f t="shared" ref="H258:H321" si="26">G258*1000</f>
        <v>33</v>
      </c>
      <c r="I258" s="1">
        <f t="shared" si="25"/>
        <v>116.83540798402457</v>
      </c>
      <c r="J258" s="1">
        <f t="shared" ref="J258:J321" si="27">+ABS(H258-I258)</f>
        <v>83.83540798402457</v>
      </c>
      <c r="K258" s="1">
        <f t="shared" ref="K258:K321" si="28">0.0864*I258*E258</f>
        <v>299.627301293149</v>
      </c>
      <c r="L258" s="1">
        <f t="shared" ref="L258:L321" si="29">0.0864*H258*E258</f>
        <v>84.629318399999988</v>
      </c>
      <c r="M258" s="1">
        <f t="shared" ref="M258:M321" si="30">ABS(L258-K258)</f>
        <v>214.99798289314901</v>
      </c>
    </row>
    <row r="259" spans="1:13" x14ac:dyDescent="0.25">
      <c r="A259" s="1">
        <v>258</v>
      </c>
      <c r="B259" s="1" t="s">
        <v>51</v>
      </c>
      <c r="C259" s="1" t="s">
        <v>16</v>
      </c>
      <c r="D259" s="1">
        <v>19971126</v>
      </c>
      <c r="E259" s="15">
        <v>5.63</v>
      </c>
      <c r="F259" s="15">
        <v>0.38700000000000001</v>
      </c>
      <c r="G259" s="16">
        <v>6.9000000000000006E-2</v>
      </c>
      <c r="H259" s="17">
        <f t="shared" si="26"/>
        <v>69</v>
      </c>
      <c r="I259" s="1">
        <f t="shared" si="25"/>
        <v>30.516873489026786</v>
      </c>
      <c r="J259" s="1">
        <f t="shared" si="27"/>
        <v>38.483126510973214</v>
      </c>
      <c r="K259" s="1">
        <f t="shared" si="28"/>
        <v>14.844383805014278</v>
      </c>
      <c r="L259" s="1">
        <f t="shared" si="29"/>
        <v>33.563808000000002</v>
      </c>
      <c r="M259" s="1">
        <f t="shared" si="30"/>
        <v>18.719424194985724</v>
      </c>
    </row>
    <row r="260" spans="1:13" x14ac:dyDescent="0.25">
      <c r="A260" s="1">
        <v>259</v>
      </c>
      <c r="B260" s="1" t="s">
        <v>51</v>
      </c>
      <c r="C260" s="1" t="s">
        <v>16</v>
      </c>
      <c r="D260" s="1">
        <v>19960626</v>
      </c>
      <c r="E260" s="15">
        <v>21.03</v>
      </c>
      <c r="F260" s="15">
        <v>1.734</v>
      </c>
      <c r="G260" s="16">
        <v>8.2000000000000003E-2</v>
      </c>
      <c r="H260" s="17">
        <f t="shared" si="26"/>
        <v>82</v>
      </c>
      <c r="I260" s="1">
        <f t="shared" si="25"/>
        <v>88.454999616949095</v>
      </c>
      <c r="J260" s="1">
        <f t="shared" si="27"/>
        <v>6.4549996169490953</v>
      </c>
      <c r="K260" s="1">
        <f t="shared" si="28"/>
        <v>160.7220266639996</v>
      </c>
      <c r="L260" s="1">
        <f t="shared" si="29"/>
        <v>148.99334400000001</v>
      </c>
      <c r="M260" s="1">
        <f t="shared" si="30"/>
        <v>11.728682663999592</v>
      </c>
    </row>
    <row r="261" spans="1:13" x14ac:dyDescent="0.25">
      <c r="A261" s="1">
        <v>260</v>
      </c>
      <c r="B261" s="1" t="s">
        <v>51</v>
      </c>
      <c r="C261" s="1" t="s">
        <v>16</v>
      </c>
      <c r="D261" s="1">
        <v>19990720</v>
      </c>
      <c r="E261" s="15">
        <v>16.079000000000001</v>
      </c>
      <c r="F261" s="15">
        <v>1.627</v>
      </c>
      <c r="G261" s="16">
        <v>0.10100000000000001</v>
      </c>
      <c r="H261" s="17">
        <f t="shared" si="26"/>
        <v>101</v>
      </c>
      <c r="I261" s="1">
        <f t="shared" si="25"/>
        <v>71.216187026580826</v>
      </c>
      <c r="J261" s="1">
        <f t="shared" si="27"/>
        <v>29.783812973419174</v>
      </c>
      <c r="K261" s="1">
        <f t="shared" si="28"/>
        <v>98.935350151713976</v>
      </c>
      <c r="L261" s="1">
        <f t="shared" si="29"/>
        <v>140.31178560000001</v>
      </c>
      <c r="M261" s="1">
        <f t="shared" si="30"/>
        <v>41.376435448286031</v>
      </c>
    </row>
    <row r="262" spans="1:13" x14ac:dyDescent="0.25">
      <c r="A262" s="1">
        <v>261</v>
      </c>
      <c r="B262" s="1" t="s">
        <v>51</v>
      </c>
      <c r="C262" s="1" t="s">
        <v>16</v>
      </c>
      <c r="D262" s="1">
        <v>20081028</v>
      </c>
      <c r="E262" s="15">
        <v>29.280999999999999</v>
      </c>
      <c r="F262" s="15">
        <v>0.82799999999999996</v>
      </c>
      <c r="G262" s="17">
        <v>2.8000000000000001E-2</v>
      </c>
      <c r="H262" s="17">
        <f t="shared" si="26"/>
        <v>28</v>
      </c>
      <c r="I262" s="1">
        <f t="shared" si="25"/>
        <v>115.55908924011302</v>
      </c>
      <c r="J262" s="1">
        <f t="shared" si="27"/>
        <v>87.559089240113025</v>
      </c>
      <c r="K262" s="1">
        <f t="shared" si="28"/>
        <v>292.35044379223439</v>
      </c>
      <c r="L262" s="1">
        <f t="shared" si="29"/>
        <v>70.836595199999991</v>
      </c>
      <c r="M262" s="1">
        <f t="shared" si="30"/>
        <v>221.51384859223441</v>
      </c>
    </row>
    <row r="263" spans="1:13" x14ac:dyDescent="0.25">
      <c r="A263" s="1">
        <v>262</v>
      </c>
      <c r="B263" s="1" t="s">
        <v>51</v>
      </c>
      <c r="C263" s="1" t="s">
        <v>16</v>
      </c>
      <c r="D263" s="1">
        <v>20090920</v>
      </c>
      <c r="E263" s="15">
        <v>15.476000000000001</v>
      </c>
      <c r="F263" s="15">
        <v>0.52900000000000003</v>
      </c>
      <c r="G263" s="17">
        <v>3.4000000000000002E-2</v>
      </c>
      <c r="H263" s="17">
        <f t="shared" si="26"/>
        <v>34</v>
      </c>
      <c r="I263" s="1">
        <f t="shared" si="25"/>
        <v>69.051518564643786</v>
      </c>
      <c r="J263" s="1">
        <f t="shared" si="27"/>
        <v>35.051518564643786</v>
      </c>
      <c r="K263" s="1">
        <f t="shared" si="28"/>
        <v>92.330608432875323</v>
      </c>
      <c r="L263" s="1">
        <f t="shared" si="29"/>
        <v>45.462297600000007</v>
      </c>
      <c r="M263" s="1">
        <f t="shared" si="30"/>
        <v>46.868310832875316</v>
      </c>
    </row>
    <row r="264" spans="1:13" x14ac:dyDescent="0.25">
      <c r="A264" s="1">
        <v>263</v>
      </c>
      <c r="B264" s="1" t="s">
        <v>51</v>
      </c>
      <c r="C264" s="1" t="s">
        <v>16</v>
      </c>
      <c r="D264" s="1">
        <v>20100205</v>
      </c>
      <c r="E264" s="15">
        <v>8.3209999999999997</v>
      </c>
      <c r="F264" s="15">
        <v>0.84599999999999997</v>
      </c>
      <c r="G264" s="16">
        <v>0.10199999999999999</v>
      </c>
      <c r="H264" s="17">
        <f t="shared" si="26"/>
        <v>102</v>
      </c>
      <c r="I264" s="1">
        <f t="shared" si="25"/>
        <v>41.836341777049981</v>
      </c>
      <c r="J264" s="1">
        <f t="shared" si="27"/>
        <v>60.163658222950019</v>
      </c>
      <c r="K264" s="1">
        <f t="shared" si="28"/>
        <v>30.077585273678363</v>
      </c>
      <c r="L264" s="1">
        <f t="shared" si="29"/>
        <v>73.331308800000002</v>
      </c>
      <c r="M264" s="1">
        <f t="shared" si="30"/>
        <v>43.253723526321636</v>
      </c>
    </row>
    <row r="265" spans="1:13" x14ac:dyDescent="0.25">
      <c r="A265" s="1">
        <v>264</v>
      </c>
      <c r="B265" s="1" t="s">
        <v>51</v>
      </c>
      <c r="C265" s="1" t="s">
        <v>16</v>
      </c>
      <c r="D265" s="1">
        <v>20100526</v>
      </c>
      <c r="E265" s="15">
        <v>16.353000000000002</v>
      </c>
      <c r="F265" s="15">
        <v>0.36399999999999999</v>
      </c>
      <c r="G265" s="17">
        <v>2.1999999999999999E-2</v>
      </c>
      <c r="H265" s="17">
        <f t="shared" si="26"/>
        <v>22</v>
      </c>
      <c r="I265" s="1">
        <f t="shared" si="25"/>
        <v>72.194614108479215</v>
      </c>
      <c r="J265" s="1">
        <f t="shared" si="27"/>
        <v>50.194614108479215</v>
      </c>
      <c r="K265" s="1">
        <f t="shared" si="28"/>
        <v>102.003712518179</v>
      </c>
      <c r="L265" s="1">
        <f t="shared" si="29"/>
        <v>31.083782400000004</v>
      </c>
      <c r="M265" s="1">
        <f t="shared" si="30"/>
        <v>70.919930118178996</v>
      </c>
    </row>
    <row r="266" spans="1:13" x14ac:dyDescent="0.25">
      <c r="A266" s="1">
        <v>265</v>
      </c>
      <c r="B266" s="1" t="s">
        <v>51</v>
      </c>
      <c r="C266" s="1" t="s">
        <v>16</v>
      </c>
      <c r="D266" s="1">
        <v>20101104</v>
      </c>
      <c r="E266" s="15">
        <v>18.913</v>
      </c>
      <c r="F266" s="15">
        <v>0.70699999999999996</v>
      </c>
      <c r="G266" s="17">
        <v>3.6999999999999998E-2</v>
      </c>
      <c r="H266" s="17">
        <f t="shared" si="26"/>
        <v>37</v>
      </c>
      <c r="I266" s="1">
        <f t="shared" si="25"/>
        <v>81.191709854302047</v>
      </c>
      <c r="J266" s="1">
        <f t="shared" si="27"/>
        <v>44.191709854302047</v>
      </c>
      <c r="K266" s="1">
        <f t="shared" si="28"/>
        <v>132.67400905218943</v>
      </c>
      <c r="L266" s="1">
        <f t="shared" si="29"/>
        <v>60.461078400000005</v>
      </c>
      <c r="M266" s="1">
        <f t="shared" si="30"/>
        <v>72.212930652189428</v>
      </c>
    </row>
    <row r="267" spans="1:13" x14ac:dyDescent="0.25">
      <c r="A267" s="1">
        <v>266</v>
      </c>
      <c r="B267" s="1" t="s">
        <v>51</v>
      </c>
      <c r="C267" s="1" t="s">
        <v>16</v>
      </c>
      <c r="D267" s="1">
        <v>19990525</v>
      </c>
      <c r="E267" s="15">
        <v>17.536000000000001</v>
      </c>
      <c r="F267" s="15">
        <v>2.835</v>
      </c>
      <c r="G267" s="16">
        <v>0.16200000000000001</v>
      </c>
      <c r="H267" s="17">
        <f t="shared" si="26"/>
        <v>162</v>
      </c>
      <c r="I267" s="1">
        <f t="shared" si="25"/>
        <v>76.383597937868615</v>
      </c>
      <c r="J267" s="1">
        <f t="shared" si="27"/>
        <v>85.616402062131385</v>
      </c>
      <c r="K267" s="1">
        <f t="shared" si="28"/>
        <v>115.72958362508331</v>
      </c>
      <c r="L267" s="1">
        <f t="shared" si="29"/>
        <v>245.44788480000003</v>
      </c>
      <c r="M267" s="1">
        <f t="shared" si="30"/>
        <v>129.71830117491672</v>
      </c>
    </row>
    <row r="268" spans="1:13" x14ac:dyDescent="0.25">
      <c r="A268" s="1">
        <v>267</v>
      </c>
      <c r="B268" s="1" t="s">
        <v>51</v>
      </c>
      <c r="C268" s="1" t="s">
        <v>16</v>
      </c>
      <c r="D268" s="1">
        <v>20120412</v>
      </c>
      <c r="E268" s="15">
        <v>38.69</v>
      </c>
      <c r="F268" s="15">
        <v>9.0990000000000002</v>
      </c>
      <c r="G268" s="16">
        <v>0.23499999999999999</v>
      </c>
      <c r="H268" s="17">
        <f t="shared" si="26"/>
        <v>235</v>
      </c>
      <c r="I268" s="1">
        <f t="shared" si="25"/>
        <v>144.71957793343017</v>
      </c>
      <c r="J268" s="1">
        <f t="shared" si="27"/>
        <v>90.280422066569827</v>
      </c>
      <c r="K268" s="1">
        <f t="shared" si="28"/>
        <v>483.77092062911726</v>
      </c>
      <c r="L268" s="1">
        <f t="shared" si="29"/>
        <v>785.56176000000005</v>
      </c>
      <c r="M268" s="1">
        <f t="shared" si="30"/>
        <v>301.79083937088279</v>
      </c>
    </row>
    <row r="269" spans="1:13" x14ac:dyDescent="0.25">
      <c r="A269" s="1">
        <v>268</v>
      </c>
      <c r="B269" s="1" t="s">
        <v>52</v>
      </c>
      <c r="C269" s="1" t="s">
        <v>16</v>
      </c>
      <c r="D269" s="1">
        <v>19940624</v>
      </c>
      <c r="E269" s="15">
        <v>7.16</v>
      </c>
      <c r="F269" s="15">
        <v>0.13400000000000001</v>
      </c>
      <c r="G269" s="16">
        <v>1.9E-2</v>
      </c>
      <c r="H269" s="17">
        <f t="shared" si="26"/>
        <v>19</v>
      </c>
      <c r="I269" s="1">
        <f t="shared" si="25"/>
        <v>37.055387939571318</v>
      </c>
      <c r="J269" s="1">
        <f t="shared" si="27"/>
        <v>18.055387939571318</v>
      </c>
      <c r="K269" s="1">
        <f t="shared" si="28"/>
        <v>22.92335230872937</v>
      </c>
      <c r="L269" s="1">
        <f t="shared" si="29"/>
        <v>11.753856000000001</v>
      </c>
      <c r="M269" s="1">
        <f t="shared" si="30"/>
        <v>11.16949630872937</v>
      </c>
    </row>
    <row r="270" spans="1:13" x14ac:dyDescent="0.25">
      <c r="A270" s="1">
        <v>269</v>
      </c>
      <c r="B270" s="1" t="s">
        <v>52</v>
      </c>
      <c r="C270" s="1" t="s">
        <v>16</v>
      </c>
      <c r="D270" s="1">
        <v>19940712</v>
      </c>
      <c r="E270" s="15">
        <v>6.23</v>
      </c>
      <c r="F270" s="15">
        <v>0.11</v>
      </c>
      <c r="G270" s="16">
        <v>1.9E-2</v>
      </c>
      <c r="H270" s="17">
        <f t="shared" si="26"/>
        <v>19</v>
      </c>
      <c r="I270" s="1">
        <f t="shared" si="25"/>
        <v>33.117347091459798</v>
      </c>
      <c r="J270" s="1">
        <f t="shared" si="27"/>
        <v>14.117347091459798</v>
      </c>
      <c r="K270" s="1">
        <f t="shared" si="28"/>
        <v>17.826140653614249</v>
      </c>
      <c r="L270" s="1">
        <f t="shared" si="29"/>
        <v>10.227168000000002</v>
      </c>
      <c r="M270" s="1">
        <f t="shared" si="30"/>
        <v>7.598972653614247</v>
      </c>
    </row>
    <row r="271" spans="1:13" x14ac:dyDescent="0.25">
      <c r="A271" s="1">
        <v>270</v>
      </c>
      <c r="B271" s="1" t="s">
        <v>52</v>
      </c>
      <c r="C271" s="1" t="s">
        <v>16</v>
      </c>
      <c r="D271" s="1">
        <v>19940727</v>
      </c>
      <c r="E271" s="15">
        <v>5.91</v>
      </c>
      <c r="F271" s="15">
        <v>0.189</v>
      </c>
      <c r="G271" s="16">
        <v>3.2000000000000001E-2</v>
      </c>
      <c r="H271" s="17">
        <f t="shared" si="26"/>
        <v>32</v>
      </c>
      <c r="I271" s="1">
        <f t="shared" si="25"/>
        <v>31.736740883025679</v>
      </c>
      <c r="J271" s="1">
        <f t="shared" si="27"/>
        <v>0.26325911697432147</v>
      </c>
      <c r="K271" s="1">
        <f t="shared" si="28"/>
        <v>16.205541576654106</v>
      </c>
      <c r="L271" s="1">
        <f t="shared" si="29"/>
        <v>16.339968000000002</v>
      </c>
      <c r="M271" s="1">
        <f t="shared" si="30"/>
        <v>0.1344264233458965</v>
      </c>
    </row>
    <row r="272" spans="1:13" x14ac:dyDescent="0.25">
      <c r="A272" s="1">
        <v>271</v>
      </c>
      <c r="B272" s="1" t="s">
        <v>52</v>
      </c>
      <c r="C272" s="1" t="s">
        <v>16</v>
      </c>
      <c r="D272" s="1">
        <v>19940810</v>
      </c>
      <c r="E272" s="15">
        <v>5.0599999999999996</v>
      </c>
      <c r="F272" s="15">
        <v>0.153</v>
      </c>
      <c r="G272" s="16">
        <v>0.03</v>
      </c>
      <c r="H272" s="17">
        <f t="shared" si="26"/>
        <v>30</v>
      </c>
      <c r="I272" s="1">
        <f t="shared" ref="I272:I335" si="31">$O$2*E272^$O$3</f>
        <v>27.996517496576523</v>
      </c>
      <c r="J272" s="1">
        <f t="shared" si="27"/>
        <v>2.0034825034234771</v>
      </c>
      <c r="K272" s="1">
        <f t="shared" si="28"/>
        <v>12.239629505223311</v>
      </c>
      <c r="L272" s="1">
        <f t="shared" si="29"/>
        <v>13.11552</v>
      </c>
      <c r="M272" s="1">
        <f t="shared" si="30"/>
        <v>0.87589049477668901</v>
      </c>
    </row>
    <row r="273" spans="1:13" x14ac:dyDescent="0.25">
      <c r="A273" s="1">
        <v>272</v>
      </c>
      <c r="B273" s="1" t="s">
        <v>52</v>
      </c>
      <c r="C273" s="1" t="s">
        <v>16</v>
      </c>
      <c r="D273" s="1">
        <v>19940825</v>
      </c>
      <c r="E273" s="15">
        <v>5.15</v>
      </c>
      <c r="F273" s="15">
        <v>0.153</v>
      </c>
      <c r="G273" s="16">
        <v>0.03</v>
      </c>
      <c r="H273" s="17">
        <f t="shared" si="26"/>
        <v>30</v>
      </c>
      <c r="I273" s="1">
        <f t="shared" si="31"/>
        <v>28.397960076840519</v>
      </c>
      <c r="J273" s="1">
        <f t="shared" si="27"/>
        <v>1.6020399231594808</v>
      </c>
      <c r="K273" s="1">
        <f t="shared" si="28"/>
        <v>12.635956315790958</v>
      </c>
      <c r="L273" s="1">
        <f t="shared" si="29"/>
        <v>13.348800000000001</v>
      </c>
      <c r="M273" s="1">
        <f t="shared" si="30"/>
        <v>0.71284368420904265</v>
      </c>
    </row>
    <row r="274" spans="1:13" x14ac:dyDescent="0.25">
      <c r="A274" s="1">
        <v>273</v>
      </c>
      <c r="B274" s="1" t="s">
        <v>52</v>
      </c>
      <c r="C274" s="1" t="s">
        <v>16</v>
      </c>
      <c r="D274" s="1">
        <v>19940920</v>
      </c>
      <c r="E274" s="15">
        <v>3.52</v>
      </c>
      <c r="F274" s="15">
        <v>0.114</v>
      </c>
      <c r="G274" s="16">
        <v>3.2000000000000001E-2</v>
      </c>
      <c r="H274" s="17">
        <f t="shared" si="26"/>
        <v>32</v>
      </c>
      <c r="I274" s="1">
        <f t="shared" si="31"/>
        <v>20.884724053580964</v>
      </c>
      <c r="J274" s="1">
        <f t="shared" si="27"/>
        <v>11.115275946419036</v>
      </c>
      <c r="K274" s="1">
        <f t="shared" si="28"/>
        <v>6.3516293569674716</v>
      </c>
      <c r="L274" s="1">
        <f t="shared" si="29"/>
        <v>9.7320960000000003</v>
      </c>
      <c r="M274" s="1">
        <f t="shared" si="30"/>
        <v>3.3804666430325288</v>
      </c>
    </row>
    <row r="275" spans="1:13" x14ac:dyDescent="0.25">
      <c r="A275" s="1">
        <v>274</v>
      </c>
      <c r="B275" s="1" t="s">
        <v>52</v>
      </c>
      <c r="C275" s="1" t="s">
        <v>16</v>
      </c>
      <c r="D275" s="1">
        <v>19940930</v>
      </c>
      <c r="E275" s="15">
        <v>14.25</v>
      </c>
      <c r="F275" s="15">
        <v>0.51</v>
      </c>
      <c r="G275" s="16">
        <v>3.5999999999999997E-2</v>
      </c>
      <c r="H275" s="17">
        <f t="shared" si="26"/>
        <v>36</v>
      </c>
      <c r="I275" s="1">
        <f t="shared" si="31"/>
        <v>64.599289838225971</v>
      </c>
      <c r="J275" s="1">
        <f t="shared" si="27"/>
        <v>28.599289838225971</v>
      </c>
      <c r="K275" s="1">
        <f t="shared" si="28"/>
        <v>79.534645648823812</v>
      </c>
      <c r="L275" s="1">
        <f t="shared" si="29"/>
        <v>44.323200000000007</v>
      </c>
      <c r="M275" s="1">
        <f t="shared" si="30"/>
        <v>35.211445648823805</v>
      </c>
    </row>
    <row r="276" spans="1:13" x14ac:dyDescent="0.25">
      <c r="A276" s="1">
        <v>275</v>
      </c>
      <c r="B276" s="1" t="s">
        <v>52</v>
      </c>
      <c r="C276" s="1" t="s">
        <v>16</v>
      </c>
      <c r="D276" s="1">
        <v>19941013</v>
      </c>
      <c r="E276" s="15">
        <v>10.06</v>
      </c>
      <c r="F276" s="15">
        <v>0.28299999999999997</v>
      </c>
      <c r="G276" s="16">
        <v>2.8000000000000001E-2</v>
      </c>
      <c r="H276" s="17">
        <f t="shared" si="26"/>
        <v>28</v>
      </c>
      <c r="I276" s="1">
        <f t="shared" si="31"/>
        <v>48.76558759433631</v>
      </c>
      <c r="J276" s="1">
        <f t="shared" si="27"/>
        <v>20.76558759433631</v>
      </c>
      <c r="K276" s="1">
        <f t="shared" si="28"/>
        <v>42.386268487595615</v>
      </c>
      <c r="L276" s="1">
        <f t="shared" si="29"/>
        <v>24.337152</v>
      </c>
      <c r="M276" s="1">
        <f t="shared" si="30"/>
        <v>18.049116487595615</v>
      </c>
    </row>
    <row r="277" spans="1:13" x14ac:dyDescent="0.25">
      <c r="A277" s="1">
        <v>276</v>
      </c>
      <c r="B277" s="1" t="s">
        <v>52</v>
      </c>
      <c r="C277" s="1" t="s">
        <v>16</v>
      </c>
      <c r="D277" s="1">
        <v>19941027</v>
      </c>
      <c r="E277" s="15">
        <v>11.49</v>
      </c>
      <c r="F277" s="15">
        <v>0.38300000000000001</v>
      </c>
      <c r="G277" s="16">
        <v>3.3000000000000002E-2</v>
      </c>
      <c r="H277" s="17">
        <f t="shared" si="26"/>
        <v>33</v>
      </c>
      <c r="I277" s="1">
        <f t="shared" si="31"/>
        <v>54.290838995182163</v>
      </c>
      <c r="J277" s="1">
        <f t="shared" si="27"/>
        <v>21.290838995182163</v>
      </c>
      <c r="K277" s="1">
        <f t="shared" si="28"/>
        <v>53.896470340721159</v>
      </c>
      <c r="L277" s="1">
        <f t="shared" si="29"/>
        <v>32.760288000000003</v>
      </c>
      <c r="M277" s="1">
        <f t="shared" si="30"/>
        <v>21.136182340721156</v>
      </c>
    </row>
    <row r="278" spans="1:13" x14ac:dyDescent="0.25">
      <c r="A278" s="1">
        <v>277</v>
      </c>
      <c r="B278" s="1" t="s">
        <v>52</v>
      </c>
      <c r="C278" s="1" t="s">
        <v>16</v>
      </c>
      <c r="D278" s="1">
        <v>19941111</v>
      </c>
      <c r="E278" s="15">
        <v>8.6199999999999992</v>
      </c>
      <c r="F278" s="15">
        <v>0.3</v>
      </c>
      <c r="G278" s="16">
        <v>3.5000000000000003E-2</v>
      </c>
      <c r="H278" s="17">
        <f t="shared" si="26"/>
        <v>35</v>
      </c>
      <c r="I278" s="1">
        <f t="shared" si="31"/>
        <v>43.046194084844558</v>
      </c>
      <c r="J278" s="1">
        <f t="shared" si="27"/>
        <v>8.0461940848445579</v>
      </c>
      <c r="K278" s="1">
        <f t="shared" si="28"/>
        <v>32.059427876181509</v>
      </c>
      <c r="L278" s="1">
        <f t="shared" si="29"/>
        <v>26.066879999999998</v>
      </c>
      <c r="M278" s="1">
        <f t="shared" si="30"/>
        <v>5.9925478761815114</v>
      </c>
    </row>
    <row r="279" spans="1:13" x14ac:dyDescent="0.25">
      <c r="A279" s="1">
        <v>278</v>
      </c>
      <c r="B279" s="1" t="s">
        <v>52</v>
      </c>
      <c r="C279" s="1" t="s">
        <v>16</v>
      </c>
      <c r="D279" s="1">
        <v>19941124</v>
      </c>
      <c r="E279" s="15">
        <v>10.7</v>
      </c>
      <c r="F279" s="15">
        <v>0.73599999999999999</v>
      </c>
      <c r="G279" s="16">
        <v>6.9000000000000006E-2</v>
      </c>
      <c r="H279" s="17">
        <f t="shared" si="26"/>
        <v>69</v>
      </c>
      <c r="I279" s="1">
        <f t="shared" si="31"/>
        <v>51.255936188253422</v>
      </c>
      <c r="J279" s="1">
        <f t="shared" si="27"/>
        <v>17.744063811746578</v>
      </c>
      <c r="K279" s="1">
        <f t="shared" si="28"/>
        <v>47.385087887316523</v>
      </c>
      <c r="L279" s="1">
        <f t="shared" si="29"/>
        <v>63.789120000000004</v>
      </c>
      <c r="M279" s="1">
        <f t="shared" si="30"/>
        <v>16.404032112683481</v>
      </c>
    </row>
    <row r="280" spans="1:13" x14ac:dyDescent="0.25">
      <c r="A280" s="1">
        <v>279</v>
      </c>
      <c r="B280" s="1" t="s">
        <v>52</v>
      </c>
      <c r="C280" s="1" t="s">
        <v>16</v>
      </c>
      <c r="D280" s="1">
        <v>19941208</v>
      </c>
      <c r="E280" s="15">
        <v>11.35</v>
      </c>
      <c r="F280" s="15">
        <v>0.34899999999999998</v>
      </c>
      <c r="G280" s="16">
        <v>3.1E-2</v>
      </c>
      <c r="H280" s="17">
        <f t="shared" si="26"/>
        <v>31</v>
      </c>
      <c r="I280" s="1">
        <f t="shared" si="31"/>
        <v>53.756013471329247</v>
      </c>
      <c r="J280" s="1">
        <f t="shared" si="27"/>
        <v>22.756013471329247</v>
      </c>
      <c r="K280" s="1">
        <f t="shared" si="28"/>
        <v>52.715297050524313</v>
      </c>
      <c r="L280" s="1">
        <f t="shared" si="29"/>
        <v>30.399840000000005</v>
      </c>
      <c r="M280" s="1">
        <f t="shared" si="30"/>
        <v>22.315457050524309</v>
      </c>
    </row>
    <row r="281" spans="1:13" x14ac:dyDescent="0.25">
      <c r="A281" s="1">
        <v>280</v>
      </c>
      <c r="B281" s="1" t="s">
        <v>52</v>
      </c>
      <c r="C281" s="1" t="s">
        <v>16</v>
      </c>
      <c r="D281" s="1">
        <v>19941215</v>
      </c>
      <c r="E281" s="15">
        <v>5.83</v>
      </c>
      <c r="F281" s="15">
        <v>0.191</v>
      </c>
      <c r="G281" s="16">
        <v>3.3000000000000002E-2</v>
      </c>
      <c r="H281" s="17">
        <f t="shared" si="26"/>
        <v>33</v>
      </c>
      <c r="I281" s="1">
        <f t="shared" si="31"/>
        <v>31.389365205765028</v>
      </c>
      <c r="J281" s="1">
        <f t="shared" si="27"/>
        <v>1.6106347942349721</v>
      </c>
      <c r="K281" s="1">
        <f t="shared" si="28"/>
        <v>15.811199926526314</v>
      </c>
      <c r="L281" s="1">
        <f t="shared" si="29"/>
        <v>16.622496000000002</v>
      </c>
      <c r="M281" s="1">
        <f t="shared" si="30"/>
        <v>0.81129607347368804</v>
      </c>
    </row>
    <row r="282" spans="1:13" x14ac:dyDescent="0.25">
      <c r="A282" s="1">
        <v>281</v>
      </c>
      <c r="B282" s="1" t="s">
        <v>52</v>
      </c>
      <c r="C282" s="1" t="s">
        <v>16</v>
      </c>
      <c r="D282" s="1">
        <v>19950629</v>
      </c>
      <c r="E282" s="15">
        <v>17.03</v>
      </c>
      <c r="F282" s="15">
        <v>0.749</v>
      </c>
      <c r="G282" s="16">
        <v>4.3999999999999997E-2</v>
      </c>
      <c r="H282" s="17">
        <f t="shared" si="26"/>
        <v>44</v>
      </c>
      <c r="I282" s="1">
        <f t="shared" si="31"/>
        <v>74.598736540920981</v>
      </c>
      <c r="J282" s="1">
        <f t="shared" si="27"/>
        <v>30.598736540920981</v>
      </c>
      <c r="K282" s="1">
        <f t="shared" si="28"/>
        <v>109.76398415641883</v>
      </c>
      <c r="L282" s="1">
        <f t="shared" si="29"/>
        <v>64.741247999999999</v>
      </c>
      <c r="M282" s="1">
        <f t="shared" si="30"/>
        <v>45.02273615641883</v>
      </c>
    </row>
    <row r="283" spans="1:13" x14ac:dyDescent="0.25">
      <c r="A283" s="1">
        <v>282</v>
      </c>
      <c r="B283" s="1" t="s">
        <v>52</v>
      </c>
      <c r="C283" s="1" t="s">
        <v>16</v>
      </c>
      <c r="D283" s="1">
        <v>19950713</v>
      </c>
      <c r="E283" s="15">
        <v>7.3</v>
      </c>
      <c r="F283" s="15">
        <v>0.248</v>
      </c>
      <c r="G283" s="16">
        <v>3.4000000000000002E-2</v>
      </c>
      <c r="H283" s="17">
        <f t="shared" si="26"/>
        <v>34</v>
      </c>
      <c r="I283" s="1">
        <f t="shared" si="31"/>
        <v>37.639398811936218</v>
      </c>
      <c r="J283" s="1">
        <f t="shared" si="27"/>
        <v>3.6393988119362177</v>
      </c>
      <c r="K283" s="1">
        <f t="shared" si="28"/>
        <v>23.739921618664411</v>
      </c>
      <c r="L283" s="1">
        <f t="shared" si="29"/>
        <v>21.444480000000002</v>
      </c>
      <c r="M283" s="1">
        <f t="shared" si="30"/>
        <v>2.2954416186644089</v>
      </c>
    </row>
    <row r="284" spans="1:13" x14ac:dyDescent="0.25">
      <c r="A284" s="1">
        <v>283</v>
      </c>
      <c r="B284" s="1" t="s">
        <v>52</v>
      </c>
      <c r="C284" s="1" t="s">
        <v>16</v>
      </c>
      <c r="D284" s="1">
        <v>19950727</v>
      </c>
      <c r="E284" s="15">
        <v>33.29</v>
      </c>
      <c r="F284" s="15">
        <v>1.5149999999999999</v>
      </c>
      <c r="G284" s="16">
        <v>4.5999999999999999E-2</v>
      </c>
      <c r="H284" s="17">
        <f t="shared" si="26"/>
        <v>46</v>
      </c>
      <c r="I284" s="1">
        <f t="shared" si="31"/>
        <v>128.17603476839432</v>
      </c>
      <c r="J284" s="1">
        <f t="shared" si="27"/>
        <v>82.176034768394317</v>
      </c>
      <c r="K284" s="1">
        <f t="shared" si="28"/>
        <v>368.66708905880279</v>
      </c>
      <c r="L284" s="1">
        <f t="shared" si="29"/>
        <v>132.30777599999999</v>
      </c>
      <c r="M284" s="1">
        <f t="shared" si="30"/>
        <v>236.3593130588028</v>
      </c>
    </row>
    <row r="285" spans="1:13" x14ac:dyDescent="0.25">
      <c r="A285" s="1">
        <v>284</v>
      </c>
      <c r="B285" s="1" t="s">
        <v>52</v>
      </c>
      <c r="C285" s="1" t="s">
        <v>16</v>
      </c>
      <c r="D285" s="1">
        <v>19950817</v>
      </c>
      <c r="E285" s="15">
        <v>11.75</v>
      </c>
      <c r="F285" s="15">
        <v>0.312</v>
      </c>
      <c r="G285" s="16">
        <v>2.7E-2</v>
      </c>
      <c r="H285" s="17">
        <f t="shared" si="26"/>
        <v>27</v>
      </c>
      <c r="I285" s="1">
        <f t="shared" si="31"/>
        <v>55.280776479945018</v>
      </c>
      <c r="J285" s="1">
        <f t="shared" si="27"/>
        <v>28.280776479945018</v>
      </c>
      <c r="K285" s="1">
        <f t="shared" si="28"/>
        <v>56.121044282440188</v>
      </c>
      <c r="L285" s="1">
        <f t="shared" si="29"/>
        <v>27.410400000000003</v>
      </c>
      <c r="M285" s="1">
        <f t="shared" si="30"/>
        <v>28.710644282440185</v>
      </c>
    </row>
    <row r="286" spans="1:13" x14ac:dyDescent="0.25">
      <c r="A286" s="1">
        <v>285</v>
      </c>
      <c r="B286" s="1" t="s">
        <v>52</v>
      </c>
      <c r="C286" s="1" t="s">
        <v>16</v>
      </c>
      <c r="D286" s="1">
        <v>19950831</v>
      </c>
      <c r="E286" s="15">
        <v>9.92</v>
      </c>
      <c r="F286" s="15">
        <v>0.28000000000000003</v>
      </c>
      <c r="G286" s="16">
        <v>2.8000000000000001E-2</v>
      </c>
      <c r="H286" s="17">
        <f t="shared" si="26"/>
        <v>28</v>
      </c>
      <c r="I286" s="1">
        <f t="shared" si="31"/>
        <v>48.216812831558599</v>
      </c>
      <c r="J286" s="1">
        <f t="shared" si="27"/>
        <v>20.216812831558599</v>
      </c>
      <c r="K286" s="1">
        <f t="shared" si="28"/>
        <v>41.326051676174899</v>
      </c>
      <c r="L286" s="1">
        <f t="shared" si="29"/>
        <v>23.998463999999998</v>
      </c>
      <c r="M286" s="1">
        <f t="shared" si="30"/>
        <v>17.3275876761749</v>
      </c>
    </row>
    <row r="287" spans="1:13" x14ac:dyDescent="0.25">
      <c r="A287" s="1">
        <v>286</v>
      </c>
      <c r="B287" s="1" t="s">
        <v>52</v>
      </c>
      <c r="C287" s="1" t="s">
        <v>16</v>
      </c>
      <c r="D287" s="1">
        <v>19950914</v>
      </c>
      <c r="E287" s="15">
        <v>14.36</v>
      </c>
      <c r="F287" s="15">
        <v>0.97399999999999998</v>
      </c>
      <c r="G287" s="16">
        <v>6.8000000000000005E-2</v>
      </c>
      <c r="H287" s="17">
        <f t="shared" si="26"/>
        <v>68</v>
      </c>
      <c r="I287" s="1">
        <f t="shared" si="31"/>
        <v>65.001682459706132</v>
      </c>
      <c r="J287" s="1">
        <f t="shared" si="27"/>
        <v>2.9983175402938684</v>
      </c>
      <c r="K287" s="1">
        <f t="shared" si="28"/>
        <v>80.647847434487247</v>
      </c>
      <c r="L287" s="1">
        <f t="shared" si="29"/>
        <v>84.367872000000006</v>
      </c>
      <c r="M287" s="1">
        <f t="shared" si="30"/>
        <v>3.7200245655127588</v>
      </c>
    </row>
    <row r="288" spans="1:13" x14ac:dyDescent="0.25">
      <c r="A288" s="1">
        <v>287</v>
      </c>
      <c r="B288" s="1" t="s">
        <v>52</v>
      </c>
      <c r="C288" s="1" t="s">
        <v>16</v>
      </c>
      <c r="D288" s="1">
        <v>19950926</v>
      </c>
      <c r="E288" s="15">
        <v>9.92</v>
      </c>
      <c r="F288" s="15">
        <v>0.36699999999999999</v>
      </c>
      <c r="G288" s="16">
        <v>3.6999999999999998E-2</v>
      </c>
      <c r="H288" s="17">
        <f t="shared" si="26"/>
        <v>37</v>
      </c>
      <c r="I288" s="1">
        <f t="shared" si="31"/>
        <v>48.216812831558599</v>
      </c>
      <c r="J288" s="1">
        <f t="shared" si="27"/>
        <v>11.216812831558599</v>
      </c>
      <c r="K288" s="1">
        <f t="shared" si="28"/>
        <v>41.326051676174899</v>
      </c>
      <c r="L288" s="1">
        <f t="shared" si="29"/>
        <v>31.712256</v>
      </c>
      <c r="M288" s="1">
        <f t="shared" si="30"/>
        <v>9.6137956761748988</v>
      </c>
    </row>
    <row r="289" spans="1:13" x14ac:dyDescent="0.25">
      <c r="A289" s="1">
        <v>288</v>
      </c>
      <c r="B289" s="1" t="s">
        <v>52</v>
      </c>
      <c r="C289" s="1" t="s">
        <v>16</v>
      </c>
      <c r="D289" s="1">
        <v>19951012</v>
      </c>
      <c r="E289" s="15">
        <v>9.23</v>
      </c>
      <c r="F289" s="15">
        <v>0.24</v>
      </c>
      <c r="G289" s="16">
        <v>2.5999999999999999E-2</v>
      </c>
      <c r="H289" s="17">
        <f t="shared" si="26"/>
        <v>26</v>
      </c>
      <c r="I289" s="1">
        <f t="shared" si="31"/>
        <v>45.489830802260592</v>
      </c>
      <c r="J289" s="1">
        <f t="shared" si="27"/>
        <v>19.489830802260592</v>
      </c>
      <c r="K289" s="1">
        <f t="shared" si="28"/>
        <v>36.276866349540363</v>
      </c>
      <c r="L289" s="1">
        <f t="shared" si="29"/>
        <v>20.734272000000001</v>
      </c>
      <c r="M289" s="1">
        <f t="shared" si="30"/>
        <v>15.542594349540362</v>
      </c>
    </row>
    <row r="290" spans="1:13" x14ac:dyDescent="0.25">
      <c r="A290" s="1">
        <v>289</v>
      </c>
      <c r="B290" s="1" t="s">
        <v>52</v>
      </c>
      <c r="C290" s="1" t="s">
        <v>16</v>
      </c>
      <c r="D290" s="1">
        <v>19951027</v>
      </c>
      <c r="E290" s="15">
        <v>8.0299999999999994</v>
      </c>
      <c r="F290" s="15">
        <v>0.29599999999999999</v>
      </c>
      <c r="G290" s="16">
        <v>3.6999999999999998E-2</v>
      </c>
      <c r="H290" s="17">
        <f t="shared" si="26"/>
        <v>37</v>
      </c>
      <c r="I290" s="1">
        <f t="shared" si="31"/>
        <v>40.650799482108027</v>
      </c>
      <c r="J290" s="1">
        <f t="shared" si="27"/>
        <v>3.6507994821080274</v>
      </c>
      <c r="K290" s="1">
        <f t="shared" si="28"/>
        <v>28.203199474290692</v>
      </c>
      <c r="L290" s="1">
        <f t="shared" si="29"/>
        <v>25.670303999999998</v>
      </c>
      <c r="M290" s="1">
        <f t="shared" si="30"/>
        <v>2.5328954742906937</v>
      </c>
    </row>
    <row r="291" spans="1:13" x14ac:dyDescent="0.25">
      <c r="A291" s="1">
        <v>290</v>
      </c>
      <c r="B291" s="1" t="s">
        <v>52</v>
      </c>
      <c r="C291" s="1" t="s">
        <v>16</v>
      </c>
      <c r="D291" s="1">
        <v>19951109</v>
      </c>
      <c r="E291" s="15">
        <v>11.06</v>
      </c>
      <c r="F291" s="15">
        <v>0.373</v>
      </c>
      <c r="G291" s="16">
        <v>3.3000000000000002E-2</v>
      </c>
      <c r="H291" s="17">
        <f t="shared" si="26"/>
        <v>33</v>
      </c>
      <c r="I291" s="1">
        <f t="shared" si="31"/>
        <v>52.644095309159574</v>
      </c>
      <c r="J291" s="1">
        <f t="shared" si="27"/>
        <v>19.644095309159574</v>
      </c>
      <c r="K291" s="1">
        <f t="shared" si="28"/>
        <v>50.30585517190795</v>
      </c>
      <c r="L291" s="1">
        <f t="shared" si="29"/>
        <v>31.534272000000001</v>
      </c>
      <c r="M291" s="1">
        <f t="shared" si="30"/>
        <v>18.771583171907949</v>
      </c>
    </row>
    <row r="292" spans="1:13" x14ac:dyDescent="0.25">
      <c r="A292" s="1">
        <v>291</v>
      </c>
      <c r="B292" s="1" t="s">
        <v>52</v>
      </c>
      <c r="C292" s="1" t="s">
        <v>16</v>
      </c>
      <c r="D292" s="1">
        <v>19951123</v>
      </c>
      <c r="E292" s="15">
        <v>19.14</v>
      </c>
      <c r="F292" s="15">
        <v>0.57599999999999996</v>
      </c>
      <c r="G292" s="16">
        <v>0.03</v>
      </c>
      <c r="H292" s="17">
        <f t="shared" si="26"/>
        <v>30</v>
      </c>
      <c r="I292" s="1">
        <f t="shared" si="31"/>
        <v>81.977748315315964</v>
      </c>
      <c r="J292" s="1">
        <f t="shared" si="27"/>
        <v>51.977748315315964</v>
      </c>
      <c r="K292" s="1">
        <f t="shared" si="28"/>
        <v>135.56627447804476</v>
      </c>
      <c r="L292" s="1">
        <f t="shared" si="29"/>
        <v>49.610880000000002</v>
      </c>
      <c r="M292" s="1">
        <f t="shared" si="30"/>
        <v>85.955394478044752</v>
      </c>
    </row>
    <row r="293" spans="1:13" x14ac:dyDescent="0.25">
      <c r="A293" s="1">
        <v>292</v>
      </c>
      <c r="B293" s="1" t="s">
        <v>52</v>
      </c>
      <c r="C293" s="1" t="s">
        <v>16</v>
      </c>
      <c r="D293" s="1">
        <v>19951212</v>
      </c>
      <c r="E293" s="15">
        <v>11.79</v>
      </c>
      <c r="F293" s="15">
        <v>0.34200000000000003</v>
      </c>
      <c r="G293" s="16">
        <v>2.9000000000000001E-2</v>
      </c>
      <c r="H293" s="17">
        <f t="shared" si="26"/>
        <v>29</v>
      </c>
      <c r="I293" s="1">
        <f t="shared" si="31"/>
        <v>55.432698363784787</v>
      </c>
      <c r="J293" s="1">
        <f t="shared" si="27"/>
        <v>26.432698363784787</v>
      </c>
      <c r="K293" s="1">
        <f t="shared" si="28"/>
        <v>56.466850784459552</v>
      </c>
      <c r="L293" s="1">
        <f t="shared" si="29"/>
        <v>29.541024</v>
      </c>
      <c r="M293" s="1">
        <f t="shared" si="30"/>
        <v>26.925826784459552</v>
      </c>
    </row>
    <row r="294" spans="1:13" x14ac:dyDescent="0.25">
      <c r="A294" s="1">
        <v>293</v>
      </c>
      <c r="B294" s="1" t="s">
        <v>52</v>
      </c>
      <c r="C294" s="1" t="s">
        <v>16</v>
      </c>
      <c r="D294" s="1">
        <v>19951221</v>
      </c>
      <c r="E294" s="15">
        <v>14.41</v>
      </c>
      <c r="F294" s="15">
        <v>0.47199999999999998</v>
      </c>
      <c r="G294" s="16">
        <v>3.3000000000000002E-2</v>
      </c>
      <c r="H294" s="17">
        <f t="shared" si="26"/>
        <v>33</v>
      </c>
      <c r="I294" s="1">
        <f t="shared" si="31"/>
        <v>65.184391906694714</v>
      </c>
      <c r="J294" s="1">
        <f t="shared" si="27"/>
        <v>32.184391906694714</v>
      </c>
      <c r="K294" s="1">
        <f t="shared" si="28"/>
        <v>81.156132349240679</v>
      </c>
      <c r="L294" s="1">
        <f t="shared" si="29"/>
        <v>41.085791999999998</v>
      </c>
      <c r="M294" s="1">
        <f t="shared" si="30"/>
        <v>40.070340349240681</v>
      </c>
    </row>
    <row r="295" spans="1:13" x14ac:dyDescent="0.25">
      <c r="A295" s="1">
        <v>294</v>
      </c>
      <c r="B295" s="1" t="s">
        <v>52</v>
      </c>
      <c r="C295" s="1" t="s">
        <v>16</v>
      </c>
      <c r="D295" s="1">
        <v>19960131</v>
      </c>
      <c r="E295" s="15">
        <v>7.17</v>
      </c>
      <c r="F295" s="15">
        <v>0.23</v>
      </c>
      <c r="G295" s="16">
        <v>3.2000000000000001E-2</v>
      </c>
      <c r="H295" s="17">
        <f t="shared" si="26"/>
        <v>32</v>
      </c>
      <c r="I295" s="1">
        <f t="shared" si="31"/>
        <v>37.097175419389373</v>
      </c>
      <c r="J295" s="1">
        <f t="shared" si="27"/>
        <v>5.097175419389373</v>
      </c>
      <c r="K295" s="1">
        <f t="shared" si="28"/>
        <v>22.981255006206684</v>
      </c>
      <c r="L295" s="1">
        <f t="shared" si="29"/>
        <v>19.823616000000001</v>
      </c>
      <c r="M295" s="1">
        <f t="shared" si="30"/>
        <v>3.1576390062066828</v>
      </c>
    </row>
    <row r="296" spans="1:13" x14ac:dyDescent="0.25">
      <c r="A296" s="1">
        <v>295</v>
      </c>
      <c r="B296" s="1" t="s">
        <v>52</v>
      </c>
      <c r="C296" s="1" t="s">
        <v>16</v>
      </c>
      <c r="D296" s="1">
        <v>19960215</v>
      </c>
      <c r="E296" s="15">
        <v>6.12</v>
      </c>
      <c r="F296" s="15">
        <v>0.18</v>
      </c>
      <c r="G296" s="16">
        <v>2.9000000000000001E-2</v>
      </c>
      <c r="H296" s="17">
        <f t="shared" si="26"/>
        <v>29</v>
      </c>
      <c r="I296" s="1">
        <f t="shared" si="31"/>
        <v>32.644338708423277</v>
      </c>
      <c r="J296" s="1">
        <f t="shared" si="27"/>
        <v>3.6443387084232768</v>
      </c>
      <c r="K296" s="1">
        <f t="shared" si="28"/>
        <v>17.261281690175561</v>
      </c>
      <c r="L296" s="1">
        <f t="shared" si="29"/>
        <v>15.334272000000002</v>
      </c>
      <c r="M296" s="1">
        <f t="shared" si="30"/>
        <v>1.9270096901755593</v>
      </c>
    </row>
    <row r="297" spans="1:13" x14ac:dyDescent="0.25">
      <c r="A297" s="1">
        <v>296</v>
      </c>
      <c r="B297" s="1" t="s">
        <v>52</v>
      </c>
      <c r="C297" s="1" t="s">
        <v>16</v>
      </c>
      <c r="D297" s="1">
        <v>19960229</v>
      </c>
      <c r="E297" s="15">
        <v>9.74</v>
      </c>
      <c r="F297" s="15">
        <v>0.501</v>
      </c>
      <c r="G297" s="16">
        <v>5.0999999999999997E-2</v>
      </c>
      <c r="H297" s="17">
        <f t="shared" si="26"/>
        <v>51</v>
      </c>
      <c r="I297" s="1">
        <f t="shared" si="31"/>
        <v>47.509048498627877</v>
      </c>
      <c r="J297" s="1">
        <f t="shared" si="27"/>
        <v>3.4909515013721233</v>
      </c>
      <c r="K297" s="1">
        <f t="shared" si="28"/>
        <v>39.980574637341313</v>
      </c>
      <c r="L297" s="1">
        <f t="shared" si="29"/>
        <v>42.918336000000004</v>
      </c>
      <c r="M297" s="1">
        <f t="shared" si="30"/>
        <v>2.9377613626586907</v>
      </c>
    </row>
    <row r="298" spans="1:13" x14ac:dyDescent="0.25">
      <c r="A298" s="1">
        <v>297</v>
      </c>
      <c r="B298" s="1" t="s">
        <v>52</v>
      </c>
      <c r="C298" s="1" t="s">
        <v>16</v>
      </c>
      <c r="D298" s="1">
        <v>19960314</v>
      </c>
      <c r="E298" s="15">
        <v>10.09</v>
      </c>
      <c r="F298" s="15">
        <v>0.32700000000000001</v>
      </c>
      <c r="G298" s="16">
        <v>3.2000000000000001E-2</v>
      </c>
      <c r="H298" s="17">
        <f t="shared" si="26"/>
        <v>32</v>
      </c>
      <c r="I298" s="1">
        <f t="shared" si="31"/>
        <v>48.882990383905117</v>
      </c>
      <c r="J298" s="1">
        <f t="shared" si="27"/>
        <v>16.882990383905117</v>
      </c>
      <c r="K298" s="1">
        <f t="shared" si="28"/>
        <v>42.615017824919271</v>
      </c>
      <c r="L298" s="1">
        <f t="shared" si="29"/>
        <v>27.896832</v>
      </c>
      <c r="M298" s="1">
        <f t="shared" si="30"/>
        <v>14.718185824919271</v>
      </c>
    </row>
    <row r="299" spans="1:13" x14ac:dyDescent="0.25">
      <c r="A299" s="1">
        <v>298</v>
      </c>
      <c r="B299" s="1" t="s">
        <v>52</v>
      </c>
      <c r="C299" s="1" t="s">
        <v>16</v>
      </c>
      <c r="D299" s="1">
        <v>19960330</v>
      </c>
      <c r="E299" s="15">
        <v>19.27</v>
      </c>
      <c r="F299" s="15">
        <v>0.72199999999999998</v>
      </c>
      <c r="G299" s="16">
        <v>3.6999999999999998E-2</v>
      </c>
      <c r="H299" s="17">
        <f t="shared" si="26"/>
        <v>37</v>
      </c>
      <c r="I299" s="1">
        <f t="shared" si="31"/>
        <v>82.427093822350898</v>
      </c>
      <c r="J299" s="1">
        <f t="shared" si="27"/>
        <v>45.427093822350898</v>
      </c>
      <c r="K299" s="1">
        <f t="shared" si="28"/>
        <v>137.23517646345906</v>
      </c>
      <c r="L299" s="1">
        <f t="shared" si="29"/>
        <v>61.602336000000001</v>
      </c>
      <c r="M299" s="1">
        <f t="shared" si="30"/>
        <v>75.632840463459047</v>
      </c>
    </row>
    <row r="300" spans="1:13" x14ac:dyDescent="0.25">
      <c r="A300" s="1">
        <v>299</v>
      </c>
      <c r="B300" s="1" t="s">
        <v>52</v>
      </c>
      <c r="C300" s="1" t="s">
        <v>16</v>
      </c>
      <c r="D300" s="1">
        <v>19960417</v>
      </c>
      <c r="E300" s="15">
        <v>10.28</v>
      </c>
      <c r="F300" s="15">
        <v>0.315</v>
      </c>
      <c r="G300" s="16">
        <v>3.1E-2</v>
      </c>
      <c r="H300" s="17">
        <f t="shared" si="26"/>
        <v>31</v>
      </c>
      <c r="I300" s="1">
        <f t="shared" si="31"/>
        <v>49.624991489373237</v>
      </c>
      <c r="J300" s="1">
        <f t="shared" si="27"/>
        <v>18.624991489373237</v>
      </c>
      <c r="K300" s="1">
        <f t="shared" si="28"/>
        <v>44.076520440929393</v>
      </c>
      <c r="L300" s="1">
        <f t="shared" si="29"/>
        <v>27.533952000000003</v>
      </c>
      <c r="M300" s="1">
        <f t="shared" si="30"/>
        <v>16.54256844092939</v>
      </c>
    </row>
    <row r="301" spans="1:13" x14ac:dyDescent="0.25">
      <c r="A301" s="1">
        <v>300</v>
      </c>
      <c r="B301" s="1" t="s">
        <v>52</v>
      </c>
      <c r="C301" s="1" t="s">
        <v>16</v>
      </c>
      <c r="D301" s="1">
        <v>19960429</v>
      </c>
      <c r="E301" s="15">
        <v>11.61</v>
      </c>
      <c r="F301" s="15">
        <v>0.39500000000000002</v>
      </c>
      <c r="G301" s="16">
        <v>3.4000000000000002E-2</v>
      </c>
      <c r="H301" s="17">
        <f t="shared" si="26"/>
        <v>34</v>
      </c>
      <c r="I301" s="1">
        <f t="shared" si="31"/>
        <v>54.748263123261708</v>
      </c>
      <c r="J301" s="1">
        <f t="shared" si="27"/>
        <v>20.748263123261708</v>
      </c>
      <c r="K301" s="1">
        <f t="shared" si="28"/>
        <v>54.918201731996305</v>
      </c>
      <c r="L301" s="1">
        <f t="shared" si="29"/>
        <v>34.105536000000001</v>
      </c>
      <c r="M301" s="1">
        <f t="shared" si="30"/>
        <v>20.812665731996304</v>
      </c>
    </row>
    <row r="302" spans="1:13" x14ac:dyDescent="0.25">
      <c r="A302" s="1">
        <v>301</v>
      </c>
      <c r="B302" s="1" t="s">
        <v>52</v>
      </c>
      <c r="C302" s="1" t="s">
        <v>16</v>
      </c>
      <c r="D302" s="1">
        <v>19960514</v>
      </c>
      <c r="E302" s="15">
        <v>18.61</v>
      </c>
      <c r="F302" s="15">
        <v>0.6</v>
      </c>
      <c r="G302" s="16">
        <v>3.2000000000000001E-2</v>
      </c>
      <c r="H302" s="17">
        <f t="shared" si="26"/>
        <v>32</v>
      </c>
      <c r="I302" s="1">
        <f t="shared" si="31"/>
        <v>80.13966713135693</v>
      </c>
      <c r="J302" s="1">
        <f t="shared" si="27"/>
        <v>48.13966713135693</v>
      </c>
      <c r="K302" s="1">
        <f t="shared" si="28"/>
        <v>128.85689133917734</v>
      </c>
      <c r="L302" s="1">
        <f t="shared" si="29"/>
        <v>51.452928</v>
      </c>
      <c r="M302" s="1">
        <f t="shared" si="30"/>
        <v>77.403963339177338</v>
      </c>
    </row>
    <row r="303" spans="1:13" x14ac:dyDescent="0.25">
      <c r="A303" s="1">
        <v>302</v>
      </c>
      <c r="B303" s="1" t="s">
        <v>52</v>
      </c>
      <c r="C303" s="1" t="s">
        <v>16</v>
      </c>
      <c r="D303" s="1">
        <v>19960531</v>
      </c>
      <c r="E303" s="15">
        <v>28.86</v>
      </c>
      <c r="F303" s="15">
        <v>2.4870000000000001</v>
      </c>
      <c r="G303" s="16">
        <v>8.5999999999999993E-2</v>
      </c>
      <c r="H303" s="17">
        <f t="shared" si="26"/>
        <v>86</v>
      </c>
      <c r="I303" s="1">
        <f t="shared" si="31"/>
        <v>114.21548801235174</v>
      </c>
      <c r="J303" s="1">
        <f t="shared" si="27"/>
        <v>28.215488012351742</v>
      </c>
      <c r="K303" s="1">
        <f t="shared" si="28"/>
        <v>284.7967762207511</v>
      </c>
      <c r="L303" s="1">
        <f t="shared" si="29"/>
        <v>214.44134400000002</v>
      </c>
      <c r="M303" s="1">
        <f t="shared" si="30"/>
        <v>70.355432220751084</v>
      </c>
    </row>
    <row r="304" spans="1:13" x14ac:dyDescent="0.25">
      <c r="A304" s="1">
        <v>303</v>
      </c>
      <c r="B304" s="1" t="s">
        <v>52</v>
      </c>
      <c r="C304" s="1" t="s">
        <v>16</v>
      </c>
      <c r="D304" s="1">
        <v>19960619</v>
      </c>
      <c r="E304" s="15">
        <v>10.55</v>
      </c>
      <c r="F304" s="15">
        <v>0.81100000000000005</v>
      </c>
      <c r="G304" s="16">
        <v>7.6999999999999999E-2</v>
      </c>
      <c r="H304" s="17">
        <f t="shared" si="26"/>
        <v>77</v>
      </c>
      <c r="I304" s="1">
        <f t="shared" si="31"/>
        <v>50.674895455733562</v>
      </c>
      <c r="J304" s="1">
        <f t="shared" si="27"/>
        <v>26.325104544266438</v>
      </c>
      <c r="K304" s="1">
        <f t="shared" si="28"/>
        <v>46.191180705810261</v>
      </c>
      <c r="L304" s="1">
        <f t="shared" si="29"/>
        <v>70.18704000000001</v>
      </c>
      <c r="M304" s="1">
        <f t="shared" si="30"/>
        <v>23.995859294189749</v>
      </c>
    </row>
    <row r="305" spans="1:13" x14ac:dyDescent="0.25">
      <c r="A305" s="1">
        <v>304</v>
      </c>
      <c r="B305" s="1" t="s">
        <v>52</v>
      </c>
      <c r="C305" s="1" t="s">
        <v>16</v>
      </c>
      <c r="D305" s="1">
        <v>19960627</v>
      </c>
      <c r="E305" s="15">
        <v>16.16</v>
      </c>
      <c r="F305" s="15">
        <v>1.8939999999999999</v>
      </c>
      <c r="G305" s="16">
        <v>0.11700000000000001</v>
      </c>
      <c r="H305" s="17">
        <f t="shared" si="26"/>
        <v>117</v>
      </c>
      <c r="I305" s="1">
        <f t="shared" si="31"/>
        <v>71.505761795767029</v>
      </c>
      <c r="J305" s="1">
        <f t="shared" si="27"/>
        <v>45.494238204232971</v>
      </c>
      <c r="K305" s="1">
        <f t="shared" si="28"/>
        <v>99.838060757533029</v>
      </c>
      <c r="L305" s="1">
        <f t="shared" si="29"/>
        <v>163.35820800000002</v>
      </c>
      <c r="M305" s="1">
        <f t="shared" si="30"/>
        <v>63.52014724246699</v>
      </c>
    </row>
    <row r="306" spans="1:13" x14ac:dyDescent="0.25">
      <c r="A306" s="1">
        <v>305</v>
      </c>
      <c r="B306" s="1" t="s">
        <v>52</v>
      </c>
      <c r="C306" s="1" t="s">
        <v>16</v>
      </c>
      <c r="D306" s="1">
        <v>19960718</v>
      </c>
      <c r="E306" s="15">
        <v>7.7</v>
      </c>
      <c r="F306" s="15">
        <v>0.255</v>
      </c>
      <c r="G306" s="16">
        <v>3.3000000000000002E-2</v>
      </c>
      <c r="H306" s="17">
        <f t="shared" si="26"/>
        <v>33</v>
      </c>
      <c r="I306" s="1">
        <f t="shared" si="31"/>
        <v>39.296307881778219</v>
      </c>
      <c r="J306" s="1">
        <f t="shared" si="27"/>
        <v>6.296307881778219</v>
      </c>
      <c r="K306" s="1">
        <f t="shared" si="28"/>
        <v>26.143047707589417</v>
      </c>
      <c r="L306" s="1">
        <f t="shared" si="29"/>
        <v>21.954239999999999</v>
      </c>
      <c r="M306" s="1">
        <f t="shared" si="30"/>
        <v>4.1888077075894188</v>
      </c>
    </row>
    <row r="307" spans="1:13" x14ac:dyDescent="0.25">
      <c r="A307" s="1">
        <v>306</v>
      </c>
      <c r="B307" s="1" t="s">
        <v>52</v>
      </c>
      <c r="C307" s="1" t="s">
        <v>16</v>
      </c>
      <c r="D307" s="1">
        <v>19960725</v>
      </c>
      <c r="E307" s="15">
        <v>7.73</v>
      </c>
      <c r="F307" s="15">
        <v>0.24099999999999999</v>
      </c>
      <c r="G307" s="16">
        <v>3.1E-2</v>
      </c>
      <c r="H307" s="17">
        <f t="shared" si="26"/>
        <v>31</v>
      </c>
      <c r="I307" s="1">
        <f t="shared" si="31"/>
        <v>39.419898598952699</v>
      </c>
      <c r="J307" s="1">
        <f t="shared" si="27"/>
        <v>8.4198985989526989</v>
      </c>
      <c r="K307" s="1">
        <f t="shared" si="28"/>
        <v>26.327446517079739</v>
      </c>
      <c r="L307" s="1">
        <f t="shared" si="29"/>
        <v>20.704032000000005</v>
      </c>
      <c r="M307" s="1">
        <f t="shared" si="30"/>
        <v>5.6234145170797341</v>
      </c>
    </row>
    <row r="308" spans="1:13" x14ac:dyDescent="0.25">
      <c r="A308" s="1">
        <v>307</v>
      </c>
      <c r="B308" s="1" t="s">
        <v>52</v>
      </c>
      <c r="C308" s="1" t="s">
        <v>16</v>
      </c>
      <c r="D308" s="1">
        <v>19960807</v>
      </c>
      <c r="E308" s="15">
        <v>6.4</v>
      </c>
      <c r="F308" s="15">
        <v>0.217</v>
      </c>
      <c r="G308" s="16">
        <v>3.4000000000000002E-2</v>
      </c>
      <c r="H308" s="17">
        <f t="shared" si="26"/>
        <v>34</v>
      </c>
      <c r="I308" s="1">
        <f t="shared" si="31"/>
        <v>33.845215613955965</v>
      </c>
      <c r="J308" s="1">
        <f t="shared" si="27"/>
        <v>0.15478438604403522</v>
      </c>
      <c r="K308" s="1">
        <f t="shared" si="28"/>
        <v>18.715050425893093</v>
      </c>
      <c r="L308" s="1">
        <f t="shared" si="29"/>
        <v>18.800640000000001</v>
      </c>
      <c r="M308" s="1">
        <f t="shared" si="30"/>
        <v>8.5589574106908373E-2</v>
      </c>
    </row>
    <row r="309" spans="1:13" x14ac:dyDescent="0.25">
      <c r="A309" s="1">
        <v>308</v>
      </c>
      <c r="B309" s="1" t="s">
        <v>52</v>
      </c>
      <c r="C309" s="1" t="s">
        <v>16</v>
      </c>
      <c r="D309" s="1">
        <v>19960829</v>
      </c>
      <c r="E309" s="15">
        <v>7.56</v>
      </c>
      <c r="F309" s="15">
        <v>0.21199999999999999</v>
      </c>
      <c r="G309" s="16">
        <v>2.8000000000000001E-2</v>
      </c>
      <c r="H309" s="17">
        <f t="shared" si="26"/>
        <v>28</v>
      </c>
      <c r="I309" s="1">
        <f t="shared" si="31"/>
        <v>38.718318380026396</v>
      </c>
      <c r="J309" s="1">
        <f t="shared" si="27"/>
        <v>10.718318380026396</v>
      </c>
      <c r="K309" s="1">
        <f t="shared" si="28"/>
        <v>25.290186072739164</v>
      </c>
      <c r="L309" s="1">
        <f t="shared" si="29"/>
        <v>18.289151999999998</v>
      </c>
      <c r="M309" s="1">
        <f t="shared" si="30"/>
        <v>7.0010340727391664</v>
      </c>
    </row>
    <row r="310" spans="1:13" x14ac:dyDescent="0.25">
      <c r="A310" s="1">
        <v>309</v>
      </c>
      <c r="B310" s="1" t="s">
        <v>52</v>
      </c>
      <c r="C310" s="1" t="s">
        <v>16</v>
      </c>
      <c r="D310" s="1">
        <v>19960912</v>
      </c>
      <c r="E310" s="15">
        <v>5.74</v>
      </c>
      <c r="F310" s="15">
        <v>0.23599999999999999</v>
      </c>
      <c r="G310" s="16">
        <v>4.1000000000000002E-2</v>
      </c>
      <c r="H310" s="17">
        <f t="shared" si="26"/>
        <v>41</v>
      </c>
      <c r="I310" s="1">
        <f t="shared" si="31"/>
        <v>30.997468763114412</v>
      </c>
      <c r="J310" s="1">
        <f t="shared" si="27"/>
        <v>10.002531236885588</v>
      </c>
      <c r="K310" s="1">
        <f t="shared" si="28"/>
        <v>15.372760668503911</v>
      </c>
      <c r="L310" s="1">
        <f t="shared" si="29"/>
        <v>20.333376000000001</v>
      </c>
      <c r="M310" s="1">
        <f t="shared" si="30"/>
        <v>4.9606153314960899</v>
      </c>
    </row>
    <row r="311" spans="1:13" x14ac:dyDescent="0.25">
      <c r="A311" s="1">
        <v>310</v>
      </c>
      <c r="B311" s="1" t="s">
        <v>52</v>
      </c>
      <c r="C311" s="1" t="s">
        <v>16</v>
      </c>
      <c r="D311" s="1">
        <v>19960928</v>
      </c>
      <c r="E311" s="15">
        <v>8.94</v>
      </c>
      <c r="F311" s="15">
        <v>0.16400000000000001</v>
      </c>
      <c r="G311" s="16">
        <v>1.7999999999999999E-2</v>
      </c>
      <c r="H311" s="17">
        <f t="shared" si="26"/>
        <v>18</v>
      </c>
      <c r="I311" s="1">
        <f t="shared" si="31"/>
        <v>44.332108224156194</v>
      </c>
      <c r="J311" s="1">
        <f t="shared" si="27"/>
        <v>26.332108224156194</v>
      </c>
      <c r="K311" s="1">
        <f t="shared" si="28"/>
        <v>34.242829706069834</v>
      </c>
      <c r="L311" s="1">
        <f t="shared" si="29"/>
        <v>13.903488000000001</v>
      </c>
      <c r="M311" s="1">
        <f t="shared" si="30"/>
        <v>20.339341706069831</v>
      </c>
    </row>
    <row r="312" spans="1:13" x14ac:dyDescent="0.25">
      <c r="A312" s="1">
        <v>311</v>
      </c>
      <c r="B312" s="1" t="s">
        <v>52</v>
      </c>
      <c r="C312" s="1" t="s">
        <v>16</v>
      </c>
      <c r="D312" s="1">
        <v>19961010</v>
      </c>
      <c r="E312" s="15">
        <v>6.41</v>
      </c>
      <c r="F312" s="15">
        <v>0.191</v>
      </c>
      <c r="G312" s="16">
        <v>0.03</v>
      </c>
      <c r="H312" s="17">
        <f t="shared" si="26"/>
        <v>30</v>
      </c>
      <c r="I312" s="1">
        <f t="shared" si="31"/>
        <v>33.887914665170733</v>
      </c>
      <c r="J312" s="1">
        <f t="shared" si="27"/>
        <v>3.887914665170733</v>
      </c>
      <c r="K312" s="1">
        <f t="shared" si="28"/>
        <v>18.767940451523518</v>
      </c>
      <c r="L312" s="1">
        <f t="shared" si="29"/>
        <v>16.614720000000002</v>
      </c>
      <c r="M312" s="1">
        <f t="shared" si="30"/>
        <v>2.1532204515235165</v>
      </c>
    </row>
    <row r="313" spans="1:13" x14ac:dyDescent="0.25">
      <c r="A313" s="1">
        <v>312</v>
      </c>
      <c r="B313" s="1" t="s">
        <v>52</v>
      </c>
      <c r="C313" s="1" t="s">
        <v>16</v>
      </c>
      <c r="D313" s="1">
        <v>19961030</v>
      </c>
      <c r="E313" s="15">
        <v>8.64</v>
      </c>
      <c r="F313" s="15">
        <v>0.26800000000000002</v>
      </c>
      <c r="G313" s="16">
        <v>3.1E-2</v>
      </c>
      <c r="H313" s="17">
        <f t="shared" si="26"/>
        <v>31</v>
      </c>
      <c r="I313" s="1">
        <f t="shared" si="31"/>
        <v>43.126829677329944</v>
      </c>
      <c r="J313" s="1">
        <f t="shared" si="27"/>
        <v>12.126829677329944</v>
      </c>
      <c r="K313" s="1">
        <f t="shared" si="28"/>
        <v>32.194005846808096</v>
      </c>
      <c r="L313" s="1">
        <f t="shared" si="29"/>
        <v>23.141376000000005</v>
      </c>
      <c r="M313" s="1">
        <f t="shared" si="30"/>
        <v>9.0526298468080917</v>
      </c>
    </row>
    <row r="314" spans="1:13" x14ac:dyDescent="0.25">
      <c r="A314" s="1">
        <v>313</v>
      </c>
      <c r="B314" s="1" t="s">
        <v>52</v>
      </c>
      <c r="C314" s="1" t="s">
        <v>16</v>
      </c>
      <c r="D314" s="1">
        <v>19961128</v>
      </c>
      <c r="E314" s="15">
        <v>6.87</v>
      </c>
      <c r="F314" s="15">
        <v>0.16</v>
      </c>
      <c r="G314" s="16">
        <v>2.3E-2</v>
      </c>
      <c r="H314" s="17">
        <f t="shared" si="26"/>
        <v>23</v>
      </c>
      <c r="I314" s="1">
        <f t="shared" si="31"/>
        <v>35.838586670885917</v>
      </c>
      <c r="J314" s="1">
        <f t="shared" si="27"/>
        <v>12.838586670885917</v>
      </c>
      <c r="K314" s="1">
        <f t="shared" si="28"/>
        <v>21.272638213064411</v>
      </c>
      <c r="L314" s="1">
        <f t="shared" si="29"/>
        <v>13.652064000000001</v>
      </c>
      <c r="M314" s="1">
        <f t="shared" si="30"/>
        <v>7.6205742130644101</v>
      </c>
    </row>
    <row r="315" spans="1:13" x14ac:dyDescent="0.25">
      <c r="A315" s="1">
        <v>314</v>
      </c>
      <c r="B315" s="1" t="s">
        <v>52</v>
      </c>
      <c r="C315" s="1" t="s">
        <v>16</v>
      </c>
      <c r="D315" s="1">
        <v>19961205</v>
      </c>
      <c r="E315" s="15">
        <v>10.91</v>
      </c>
      <c r="F315" s="15">
        <v>0.33</v>
      </c>
      <c r="G315" s="16">
        <v>0.03</v>
      </c>
      <c r="H315" s="17">
        <f t="shared" si="26"/>
        <v>30</v>
      </c>
      <c r="I315" s="1">
        <f t="shared" si="31"/>
        <v>52.066768838584643</v>
      </c>
      <c r="J315" s="1">
        <f t="shared" si="27"/>
        <v>22.066768838584643</v>
      </c>
      <c r="K315" s="1">
        <f t="shared" si="28"/>
        <v>49.079385909702012</v>
      </c>
      <c r="L315" s="1">
        <f t="shared" si="29"/>
        <v>28.27872</v>
      </c>
      <c r="M315" s="1">
        <f t="shared" si="30"/>
        <v>20.800665909702012</v>
      </c>
    </row>
    <row r="316" spans="1:13" x14ac:dyDescent="0.25">
      <c r="A316" s="1">
        <v>315</v>
      </c>
      <c r="B316" s="1" t="s">
        <v>52</v>
      </c>
      <c r="C316" s="1" t="s">
        <v>16</v>
      </c>
      <c r="D316" s="1">
        <v>19961215</v>
      </c>
      <c r="E316" s="15">
        <v>9</v>
      </c>
      <c r="F316" s="15">
        <v>0.19400000000000001</v>
      </c>
      <c r="G316" s="16">
        <v>2.1999999999999999E-2</v>
      </c>
      <c r="H316" s="17">
        <f t="shared" si="26"/>
        <v>22</v>
      </c>
      <c r="I316" s="1">
        <f t="shared" si="31"/>
        <v>44.572222770240906</v>
      </c>
      <c r="J316" s="1">
        <f t="shared" si="27"/>
        <v>22.572222770240906</v>
      </c>
      <c r="K316" s="1">
        <f t="shared" si="28"/>
        <v>34.65936042613933</v>
      </c>
      <c r="L316" s="1">
        <f t="shared" si="29"/>
        <v>17.107199999999999</v>
      </c>
      <c r="M316" s="1">
        <f t="shared" si="30"/>
        <v>17.552160426139331</v>
      </c>
    </row>
    <row r="317" spans="1:13" x14ac:dyDescent="0.25">
      <c r="A317" s="1">
        <v>316</v>
      </c>
      <c r="B317" s="1" t="s">
        <v>52</v>
      </c>
      <c r="C317" s="1" t="s">
        <v>16</v>
      </c>
      <c r="D317" s="1">
        <v>19970227</v>
      </c>
      <c r="E317" s="15">
        <v>5.86</v>
      </c>
      <c r="F317" s="15">
        <v>0.247</v>
      </c>
      <c r="G317" s="16">
        <v>4.2000000000000003E-2</v>
      </c>
      <c r="H317" s="17">
        <f t="shared" si="26"/>
        <v>42</v>
      </c>
      <c r="I317" s="1">
        <f t="shared" si="31"/>
        <v>31.519737931653754</v>
      </c>
      <c r="J317" s="1">
        <f t="shared" si="27"/>
        <v>10.480262068346246</v>
      </c>
      <c r="K317" s="1">
        <f t="shared" si="28"/>
        <v>15.958569393748025</v>
      </c>
      <c r="L317" s="1">
        <f t="shared" si="29"/>
        <v>21.264768</v>
      </c>
      <c r="M317" s="1">
        <f t="shared" si="30"/>
        <v>5.306198606251975</v>
      </c>
    </row>
    <row r="318" spans="1:13" x14ac:dyDescent="0.25">
      <c r="A318" s="1">
        <v>317</v>
      </c>
      <c r="B318" s="1" t="s">
        <v>52</v>
      </c>
      <c r="C318" s="1" t="s">
        <v>16</v>
      </c>
      <c r="D318" s="1">
        <v>19970319</v>
      </c>
      <c r="E318" s="15">
        <v>9.8699999999999992</v>
      </c>
      <c r="F318" s="15">
        <v>0.312</v>
      </c>
      <c r="G318" s="16">
        <v>3.2000000000000001E-2</v>
      </c>
      <c r="H318" s="17">
        <f t="shared" si="26"/>
        <v>32</v>
      </c>
      <c r="I318" s="1">
        <f t="shared" si="31"/>
        <v>48.02046142232404</v>
      </c>
      <c r="J318" s="1">
        <f t="shared" si="27"/>
        <v>16.02046142232404</v>
      </c>
      <c r="K318" s="1">
        <f t="shared" si="28"/>
        <v>40.950312846192425</v>
      </c>
      <c r="L318" s="1">
        <f t="shared" si="29"/>
        <v>27.288575999999999</v>
      </c>
      <c r="M318" s="1">
        <f t="shared" si="30"/>
        <v>13.661736846192426</v>
      </c>
    </row>
    <row r="319" spans="1:13" x14ac:dyDescent="0.25">
      <c r="A319" s="1">
        <v>318</v>
      </c>
      <c r="B319" s="1" t="s">
        <v>52</v>
      </c>
      <c r="C319" s="1" t="s">
        <v>16</v>
      </c>
      <c r="D319" s="1">
        <v>19970521</v>
      </c>
      <c r="E319" s="15">
        <v>5.17</v>
      </c>
      <c r="F319" s="15">
        <v>0.154</v>
      </c>
      <c r="G319" s="16">
        <v>0.03</v>
      </c>
      <c r="H319" s="17">
        <f t="shared" si="26"/>
        <v>30</v>
      </c>
      <c r="I319" s="1">
        <f t="shared" si="31"/>
        <v>28.486985492788538</v>
      </c>
      <c r="J319" s="1">
        <f t="shared" si="27"/>
        <v>1.5130145072114622</v>
      </c>
      <c r="K319" s="1">
        <f t="shared" si="28"/>
        <v>12.724794575802726</v>
      </c>
      <c r="L319" s="1">
        <f t="shared" si="29"/>
        <v>13.400640000000001</v>
      </c>
      <c r="M319" s="1">
        <f t="shared" si="30"/>
        <v>0.67584542419727534</v>
      </c>
    </row>
    <row r="320" spans="1:13" x14ac:dyDescent="0.25">
      <c r="A320" s="1">
        <v>319</v>
      </c>
      <c r="B320" s="1" t="s">
        <v>52</v>
      </c>
      <c r="C320" s="1" t="s">
        <v>16</v>
      </c>
      <c r="D320" s="1">
        <v>19970626</v>
      </c>
      <c r="E320" s="15">
        <v>6.7</v>
      </c>
      <c r="F320" s="15">
        <v>0.19900000000000001</v>
      </c>
      <c r="G320" s="16">
        <v>0.03</v>
      </c>
      <c r="H320" s="17">
        <f t="shared" si="26"/>
        <v>30</v>
      </c>
      <c r="I320" s="1">
        <f t="shared" si="31"/>
        <v>35.120705717789917</v>
      </c>
      <c r="J320" s="1">
        <f t="shared" si="27"/>
        <v>5.1207057177899173</v>
      </c>
      <c r="K320" s="1">
        <f t="shared" si="28"/>
        <v>20.330674125914229</v>
      </c>
      <c r="L320" s="1">
        <f t="shared" si="29"/>
        <v>17.366400000000002</v>
      </c>
      <c r="M320" s="1">
        <f t="shared" si="30"/>
        <v>2.9642741259142262</v>
      </c>
    </row>
    <row r="321" spans="1:13" x14ac:dyDescent="0.25">
      <c r="A321" s="1">
        <v>320</v>
      </c>
      <c r="B321" s="1" t="s">
        <v>52</v>
      </c>
      <c r="C321" s="1" t="s">
        <v>16</v>
      </c>
      <c r="D321" s="1">
        <v>19970723</v>
      </c>
      <c r="E321" s="15">
        <v>3.5</v>
      </c>
      <c r="F321" s="15">
        <v>0.105</v>
      </c>
      <c r="G321" s="16">
        <v>0.03</v>
      </c>
      <c r="H321" s="17">
        <f t="shared" si="26"/>
        <v>30</v>
      </c>
      <c r="I321" s="1">
        <f t="shared" si="31"/>
        <v>20.788845786931724</v>
      </c>
      <c r="J321" s="1">
        <f t="shared" si="27"/>
        <v>9.2111542130682764</v>
      </c>
      <c r="K321" s="1">
        <f t="shared" si="28"/>
        <v>6.2865469659681539</v>
      </c>
      <c r="L321" s="1">
        <f t="shared" si="29"/>
        <v>9.072000000000001</v>
      </c>
      <c r="M321" s="1">
        <f t="shared" si="30"/>
        <v>2.7854530340318471</v>
      </c>
    </row>
    <row r="322" spans="1:13" x14ac:dyDescent="0.25">
      <c r="A322" s="1">
        <v>321</v>
      </c>
      <c r="B322" s="1" t="s">
        <v>52</v>
      </c>
      <c r="C322" s="1" t="s">
        <v>16</v>
      </c>
      <c r="D322" s="1">
        <v>19970828</v>
      </c>
      <c r="E322" s="15">
        <v>3.76</v>
      </c>
      <c r="F322" s="15">
        <v>0.14799999999999999</v>
      </c>
      <c r="G322" s="16">
        <v>3.9E-2</v>
      </c>
      <c r="H322" s="17">
        <f t="shared" ref="H322:H385" si="32">G322*1000</f>
        <v>39</v>
      </c>
      <c r="I322" s="1">
        <f t="shared" si="31"/>
        <v>22.027285704873876</v>
      </c>
      <c r="J322" s="1">
        <f t="shared" ref="J322:J385" si="33">+ABS(H322-I322)</f>
        <v>16.972714295126124</v>
      </c>
      <c r="K322" s="1">
        <f t="shared" ref="K322:K385" si="34">0.0864*I322*E322</f>
        <v>7.1558721432281471</v>
      </c>
      <c r="L322" s="1">
        <f t="shared" ref="L322:L385" si="35">0.0864*H322*E322</f>
        <v>12.669696</v>
      </c>
      <c r="M322" s="1">
        <f t="shared" ref="M322:M385" si="36">ABS(L322-K322)</f>
        <v>5.5138238567718529</v>
      </c>
    </row>
    <row r="323" spans="1:13" x14ac:dyDescent="0.25">
      <c r="A323" s="1">
        <v>322</v>
      </c>
      <c r="B323" s="1" t="s">
        <v>52</v>
      </c>
      <c r="C323" s="1" t="s">
        <v>16</v>
      </c>
      <c r="D323" s="1">
        <v>19970922</v>
      </c>
      <c r="E323" s="15">
        <v>5.47</v>
      </c>
      <c r="F323" s="15">
        <v>0.24299999999999999</v>
      </c>
      <c r="G323" s="16">
        <v>4.3999999999999997E-2</v>
      </c>
      <c r="H323" s="17">
        <f t="shared" si="32"/>
        <v>44</v>
      </c>
      <c r="I323" s="1">
        <f t="shared" si="31"/>
        <v>29.814581931999705</v>
      </c>
      <c r="J323" s="1">
        <f t="shared" si="33"/>
        <v>14.185418068000295</v>
      </c>
      <c r="K323" s="1">
        <f t="shared" si="34"/>
        <v>14.090609937718517</v>
      </c>
      <c r="L323" s="1">
        <f t="shared" si="35"/>
        <v>20.794751999999999</v>
      </c>
      <c r="M323" s="1">
        <f t="shared" si="36"/>
        <v>6.7041420622814822</v>
      </c>
    </row>
    <row r="324" spans="1:13" x14ac:dyDescent="0.25">
      <c r="A324" s="1">
        <v>323</v>
      </c>
      <c r="B324" s="1" t="s">
        <v>52</v>
      </c>
      <c r="C324" s="1" t="s">
        <v>16</v>
      </c>
      <c r="D324" s="1">
        <v>19971023</v>
      </c>
      <c r="E324" s="15">
        <v>9.6999999999999993</v>
      </c>
      <c r="F324" s="15">
        <v>0.314</v>
      </c>
      <c r="G324" s="16">
        <v>3.2000000000000001E-2</v>
      </c>
      <c r="H324" s="17">
        <f t="shared" si="32"/>
        <v>32</v>
      </c>
      <c r="I324" s="1">
        <f t="shared" si="31"/>
        <v>47.35142701233417</v>
      </c>
      <c r="J324" s="1">
        <f t="shared" si="33"/>
        <v>15.35142701233417</v>
      </c>
      <c r="K324" s="1">
        <f t="shared" si="34"/>
        <v>39.684283950497019</v>
      </c>
      <c r="L324" s="1">
        <f t="shared" si="35"/>
        <v>26.818559999999998</v>
      </c>
      <c r="M324" s="1">
        <f t="shared" si="36"/>
        <v>12.865723950497021</v>
      </c>
    </row>
    <row r="325" spans="1:13" x14ac:dyDescent="0.25">
      <c r="A325" s="1">
        <v>324</v>
      </c>
      <c r="B325" s="1" t="s">
        <v>52</v>
      </c>
      <c r="C325" s="1" t="s">
        <v>16</v>
      </c>
      <c r="D325" s="1">
        <v>19971127</v>
      </c>
      <c r="E325" s="15">
        <v>4.4400000000000004</v>
      </c>
      <c r="F325" s="15">
        <v>0.24</v>
      </c>
      <c r="G325" s="16">
        <v>5.3999999999999999E-2</v>
      </c>
      <c r="H325" s="17">
        <f t="shared" si="32"/>
        <v>54</v>
      </c>
      <c r="I325" s="1">
        <f t="shared" si="31"/>
        <v>25.191946345616461</v>
      </c>
      <c r="J325" s="1">
        <f t="shared" si="33"/>
        <v>28.808053654383539</v>
      </c>
      <c r="K325" s="1">
        <f t="shared" si="34"/>
        <v>9.6640336893200054</v>
      </c>
      <c r="L325" s="1">
        <f t="shared" si="35"/>
        <v>20.715264000000005</v>
      </c>
      <c r="M325" s="1">
        <f t="shared" si="36"/>
        <v>11.051230310679999</v>
      </c>
    </row>
    <row r="326" spans="1:13" x14ac:dyDescent="0.25">
      <c r="A326" s="1">
        <v>325</v>
      </c>
      <c r="B326" s="1" t="s">
        <v>52</v>
      </c>
      <c r="C326" s="1" t="s">
        <v>16</v>
      </c>
      <c r="D326" s="1">
        <v>19971211</v>
      </c>
      <c r="E326" s="15">
        <v>3.82</v>
      </c>
      <c r="F326" s="15">
        <v>6.5000000000000002E-2</v>
      </c>
      <c r="G326" s="16">
        <v>1.7000000000000001E-2</v>
      </c>
      <c r="H326" s="17">
        <f t="shared" si="32"/>
        <v>17</v>
      </c>
      <c r="I326" s="1">
        <f t="shared" si="31"/>
        <v>22.310703667800819</v>
      </c>
      <c r="J326" s="1">
        <f t="shared" si="33"/>
        <v>5.3107036678008193</v>
      </c>
      <c r="K326" s="1">
        <f t="shared" si="34"/>
        <v>7.363603124150325</v>
      </c>
      <c r="L326" s="1">
        <f t="shared" si="35"/>
        <v>5.6108159999999998</v>
      </c>
      <c r="M326" s="1">
        <f t="shared" si="36"/>
        <v>1.7527871241503252</v>
      </c>
    </row>
    <row r="327" spans="1:13" x14ac:dyDescent="0.25">
      <c r="A327" s="1">
        <v>326</v>
      </c>
      <c r="B327" s="1" t="s">
        <v>52</v>
      </c>
      <c r="C327" s="1" t="s">
        <v>16</v>
      </c>
      <c r="D327" s="1">
        <v>19980130</v>
      </c>
      <c r="E327" s="15">
        <v>3.57</v>
      </c>
      <c r="F327" s="15">
        <v>0.63</v>
      </c>
      <c r="G327" s="16">
        <v>1.7999999999999999E-2</v>
      </c>
      <c r="H327" s="17">
        <f t="shared" si="32"/>
        <v>18</v>
      </c>
      <c r="I327" s="1">
        <f t="shared" si="31"/>
        <v>21.123962821560713</v>
      </c>
      <c r="J327" s="1">
        <f t="shared" si="33"/>
        <v>3.1239628215607134</v>
      </c>
      <c r="K327" s="1">
        <f t="shared" si="34"/>
        <v>6.5156440843847587</v>
      </c>
      <c r="L327" s="1">
        <f t="shared" si="35"/>
        <v>5.5520640000000006</v>
      </c>
      <c r="M327" s="1">
        <f t="shared" si="36"/>
        <v>0.96358008438475817</v>
      </c>
    </row>
    <row r="328" spans="1:13" x14ac:dyDescent="0.25">
      <c r="A328" s="1">
        <v>327</v>
      </c>
      <c r="B328" s="1" t="s">
        <v>52</v>
      </c>
      <c r="C328" s="1" t="s">
        <v>16</v>
      </c>
      <c r="D328" s="1">
        <v>19980220</v>
      </c>
      <c r="E328" s="15">
        <v>8.33</v>
      </c>
      <c r="F328" s="15">
        <v>0.23499999999999999</v>
      </c>
      <c r="G328" s="16">
        <v>2.8000000000000001E-2</v>
      </c>
      <c r="H328" s="17">
        <f t="shared" si="32"/>
        <v>28</v>
      </c>
      <c r="I328" s="1">
        <f t="shared" si="31"/>
        <v>41.87287951715907</v>
      </c>
      <c r="J328" s="1">
        <f t="shared" si="33"/>
        <v>13.87287951715907</v>
      </c>
      <c r="K328" s="1">
        <f t="shared" si="34"/>
        <v>30.13641386305359</v>
      </c>
      <c r="L328" s="1">
        <f t="shared" si="35"/>
        <v>20.151935999999999</v>
      </c>
      <c r="M328" s="1">
        <f t="shared" si="36"/>
        <v>9.9844778630535913</v>
      </c>
    </row>
    <row r="329" spans="1:13" x14ac:dyDescent="0.25">
      <c r="A329" s="1">
        <v>328</v>
      </c>
      <c r="B329" s="1" t="s">
        <v>52</v>
      </c>
      <c r="C329" s="1" t="s">
        <v>16</v>
      </c>
      <c r="D329" s="1">
        <v>19980314</v>
      </c>
      <c r="E329" s="15">
        <v>7.59</v>
      </c>
      <c r="F329" s="15">
        <v>0.218</v>
      </c>
      <c r="G329" s="16">
        <v>2.9000000000000001E-2</v>
      </c>
      <c r="H329" s="17">
        <f t="shared" si="32"/>
        <v>29</v>
      </c>
      <c r="I329" s="1">
        <f t="shared" si="31"/>
        <v>38.842345458559073</v>
      </c>
      <c r="J329" s="1">
        <f t="shared" si="33"/>
        <v>9.8423454585590733</v>
      </c>
      <c r="K329" s="1">
        <f t="shared" si="34"/>
        <v>25.471877935432037</v>
      </c>
      <c r="L329" s="1">
        <f t="shared" si="35"/>
        <v>19.017504000000002</v>
      </c>
      <c r="M329" s="1">
        <f t="shared" si="36"/>
        <v>6.4543739354320344</v>
      </c>
    </row>
    <row r="330" spans="1:13" x14ac:dyDescent="0.25">
      <c r="A330" s="1">
        <v>329</v>
      </c>
      <c r="B330" s="1" t="s">
        <v>52</v>
      </c>
      <c r="C330" s="1" t="s">
        <v>16</v>
      </c>
      <c r="D330" s="1">
        <v>19980423</v>
      </c>
      <c r="E330" s="15">
        <v>8.0500000000000007</v>
      </c>
      <c r="F330" s="15">
        <v>0.27600000000000002</v>
      </c>
      <c r="G330" s="16">
        <v>3.4000000000000002E-2</v>
      </c>
      <c r="H330" s="17">
        <f t="shared" si="32"/>
        <v>34</v>
      </c>
      <c r="I330" s="1">
        <f t="shared" si="31"/>
        <v>40.732541569037316</v>
      </c>
      <c r="J330" s="1">
        <f t="shared" si="33"/>
        <v>6.7325415690373163</v>
      </c>
      <c r="K330" s="1">
        <f t="shared" si="34"/>
        <v>28.330297312096839</v>
      </c>
      <c r="L330" s="1">
        <f t="shared" si="35"/>
        <v>23.647680000000005</v>
      </c>
      <c r="M330" s="1">
        <f t="shared" si="36"/>
        <v>4.6826173120968342</v>
      </c>
    </row>
    <row r="331" spans="1:13" x14ac:dyDescent="0.25">
      <c r="A331" s="1">
        <v>330</v>
      </c>
      <c r="B331" s="1" t="s">
        <v>52</v>
      </c>
      <c r="C331" s="1" t="s">
        <v>16</v>
      </c>
      <c r="D331" s="1">
        <v>19980528</v>
      </c>
      <c r="E331" s="15">
        <v>17.420000000000002</v>
      </c>
      <c r="F331" s="15">
        <v>0.52800000000000002</v>
      </c>
      <c r="G331" s="16">
        <v>0.03</v>
      </c>
      <c r="H331" s="17">
        <f t="shared" si="32"/>
        <v>30</v>
      </c>
      <c r="I331" s="1">
        <f t="shared" si="31"/>
        <v>75.975305976092514</v>
      </c>
      <c r="J331" s="1">
        <f t="shared" si="33"/>
        <v>45.975305976092514</v>
      </c>
      <c r="K331" s="1">
        <f t="shared" si="34"/>
        <v>114.34952132094514</v>
      </c>
      <c r="L331" s="1">
        <f t="shared" si="35"/>
        <v>45.152640000000005</v>
      </c>
      <c r="M331" s="1">
        <f t="shared" si="36"/>
        <v>69.196881320945138</v>
      </c>
    </row>
    <row r="332" spans="1:13" x14ac:dyDescent="0.25">
      <c r="A332" s="1">
        <v>331</v>
      </c>
      <c r="B332" s="1" t="s">
        <v>52</v>
      </c>
      <c r="C332" s="1" t="s">
        <v>16</v>
      </c>
      <c r="D332" s="1">
        <v>19980625</v>
      </c>
      <c r="E332" s="15">
        <v>8.3360000000000003</v>
      </c>
      <c r="F332" s="15">
        <v>0.255</v>
      </c>
      <c r="G332" s="16">
        <v>3.1E-2</v>
      </c>
      <c r="H332" s="17">
        <f t="shared" si="32"/>
        <v>31</v>
      </c>
      <c r="I332" s="1">
        <f t="shared" si="31"/>
        <v>41.897233789565682</v>
      </c>
      <c r="J332" s="1">
        <f t="shared" si="33"/>
        <v>10.897233789565682</v>
      </c>
      <c r="K332" s="1">
        <f t="shared" si="34"/>
        <v>30.175661451152411</v>
      </c>
      <c r="L332" s="1">
        <f t="shared" si="35"/>
        <v>22.327142400000003</v>
      </c>
      <c r="M332" s="1">
        <f t="shared" si="36"/>
        <v>7.8485190511524081</v>
      </c>
    </row>
    <row r="333" spans="1:13" x14ac:dyDescent="0.25">
      <c r="A333" s="1">
        <v>332</v>
      </c>
      <c r="B333" s="1" t="s">
        <v>52</v>
      </c>
      <c r="C333" s="1" t="s">
        <v>16</v>
      </c>
      <c r="D333" s="1">
        <v>19980723</v>
      </c>
      <c r="E333" s="15">
        <v>7.5869999999999997</v>
      </c>
      <c r="F333" s="15">
        <v>0.48299999999999998</v>
      </c>
      <c r="G333" s="16">
        <v>6.4000000000000001E-2</v>
      </c>
      <c r="H333" s="17">
        <f t="shared" si="32"/>
        <v>64</v>
      </c>
      <c r="I333" s="1">
        <f t="shared" si="31"/>
        <v>38.829947002048996</v>
      </c>
      <c r="J333" s="1">
        <f t="shared" si="33"/>
        <v>25.170052997951004</v>
      </c>
      <c r="K333" s="1">
        <f t="shared" si="34"/>
        <v>25.453682602952753</v>
      </c>
      <c r="L333" s="1">
        <f t="shared" si="35"/>
        <v>41.953075200000001</v>
      </c>
      <c r="M333" s="1">
        <f t="shared" si="36"/>
        <v>16.499392597047247</v>
      </c>
    </row>
    <row r="334" spans="1:13" x14ac:dyDescent="0.25">
      <c r="A334" s="1">
        <v>333</v>
      </c>
      <c r="B334" s="1" t="s">
        <v>52</v>
      </c>
      <c r="C334" s="1" t="s">
        <v>16</v>
      </c>
      <c r="D334" s="1">
        <v>19980826</v>
      </c>
      <c r="E334" s="15">
        <v>19.308</v>
      </c>
      <c r="F334" s="15">
        <v>1.349</v>
      </c>
      <c r="G334" s="16">
        <v>7.0000000000000007E-2</v>
      </c>
      <c r="H334" s="17">
        <f t="shared" si="32"/>
        <v>70</v>
      </c>
      <c r="I334" s="1">
        <f t="shared" si="31"/>
        <v>82.55833064047691</v>
      </c>
      <c r="J334" s="1">
        <f t="shared" si="33"/>
        <v>12.55833064047691</v>
      </c>
      <c r="K334" s="1">
        <f t="shared" si="34"/>
        <v>137.72473182774675</v>
      </c>
      <c r="L334" s="1">
        <f t="shared" si="35"/>
        <v>116.774784</v>
      </c>
      <c r="M334" s="1">
        <f t="shared" si="36"/>
        <v>20.949947827746755</v>
      </c>
    </row>
    <row r="335" spans="1:13" x14ac:dyDescent="0.25">
      <c r="A335" s="1">
        <v>334</v>
      </c>
      <c r="B335" s="1" t="s">
        <v>52</v>
      </c>
      <c r="C335" s="1" t="s">
        <v>16</v>
      </c>
      <c r="D335" s="1">
        <v>19980924</v>
      </c>
      <c r="E335" s="15">
        <v>18.527999999999999</v>
      </c>
      <c r="F335" s="15">
        <v>1.0549999999999999</v>
      </c>
      <c r="G335" s="16">
        <v>5.7000000000000002E-2</v>
      </c>
      <c r="H335" s="17">
        <f t="shared" si="32"/>
        <v>57</v>
      </c>
      <c r="I335" s="1">
        <f t="shared" si="31"/>
        <v>79.854390881432238</v>
      </c>
      <c r="J335" s="1">
        <f t="shared" si="33"/>
        <v>22.854390881432238</v>
      </c>
      <c r="K335" s="1">
        <f t="shared" si="34"/>
        <v>127.83244212730165</v>
      </c>
      <c r="L335" s="1">
        <f t="shared" si="35"/>
        <v>91.246694399999996</v>
      </c>
      <c r="M335" s="1">
        <f t="shared" si="36"/>
        <v>36.585747727301651</v>
      </c>
    </row>
    <row r="336" spans="1:13" x14ac:dyDescent="0.25">
      <c r="A336" s="1">
        <v>335</v>
      </c>
      <c r="B336" s="1" t="s">
        <v>52</v>
      </c>
      <c r="C336" s="1" t="s">
        <v>16</v>
      </c>
      <c r="D336" s="1">
        <v>19981021</v>
      </c>
      <c r="E336" s="15">
        <v>9.3960000000000008</v>
      </c>
      <c r="F336" s="15">
        <v>0.37</v>
      </c>
      <c r="G336" s="16">
        <v>3.9E-2</v>
      </c>
      <c r="H336" s="17">
        <f t="shared" si="32"/>
        <v>39</v>
      </c>
      <c r="I336" s="1">
        <f t="shared" ref="I336:I399" si="37">$O$2*E336^$O$3</f>
        <v>46.149369002609255</v>
      </c>
      <c r="J336" s="1">
        <f t="shared" si="33"/>
        <v>7.1493690026092551</v>
      </c>
      <c r="K336" s="1">
        <f t="shared" si="34"/>
        <v>37.464722307231831</v>
      </c>
      <c r="L336" s="1">
        <f t="shared" si="35"/>
        <v>31.660761600000004</v>
      </c>
      <c r="M336" s="1">
        <f t="shared" si="36"/>
        <v>5.8039607072318269</v>
      </c>
    </row>
    <row r="337" spans="1:13" x14ac:dyDescent="0.25">
      <c r="A337" s="1">
        <v>336</v>
      </c>
      <c r="B337" s="1" t="s">
        <v>52</v>
      </c>
      <c r="C337" s="1" t="s">
        <v>16</v>
      </c>
      <c r="D337" s="1">
        <v>19990326</v>
      </c>
      <c r="E337" s="15">
        <v>10.404</v>
      </c>
      <c r="F337" s="15">
        <v>5.7000000000000002E-2</v>
      </c>
      <c r="G337" s="16">
        <v>1.4999999999999999E-2</v>
      </c>
      <c r="H337" s="17">
        <f t="shared" si="32"/>
        <v>15</v>
      </c>
      <c r="I337" s="1">
        <f t="shared" si="37"/>
        <v>50.107820333187171</v>
      </c>
      <c r="J337" s="1">
        <f t="shared" si="33"/>
        <v>35.107820333187171</v>
      </c>
      <c r="K337" s="1">
        <f t="shared" si="34"/>
        <v>45.042200301295821</v>
      </c>
      <c r="L337" s="1">
        <f t="shared" si="35"/>
        <v>13.483584</v>
      </c>
      <c r="M337" s="1">
        <f t="shared" si="36"/>
        <v>31.558616301295821</v>
      </c>
    </row>
    <row r="338" spans="1:13" x14ac:dyDescent="0.25">
      <c r="A338" s="1">
        <v>337</v>
      </c>
      <c r="B338" s="1" t="s">
        <v>52</v>
      </c>
      <c r="C338" s="1" t="s">
        <v>16</v>
      </c>
      <c r="D338" s="1">
        <v>19990425</v>
      </c>
      <c r="E338" s="15">
        <v>20.893999999999998</v>
      </c>
      <c r="F338" s="15">
        <v>2.9249999999999998</v>
      </c>
      <c r="G338" s="16">
        <v>0.14000000000000001</v>
      </c>
      <c r="H338" s="17">
        <f t="shared" si="32"/>
        <v>140</v>
      </c>
      <c r="I338" s="1">
        <f t="shared" si="37"/>
        <v>87.992768612469689</v>
      </c>
      <c r="J338" s="1">
        <f t="shared" si="33"/>
        <v>52.007231387530311</v>
      </c>
      <c r="K338" s="1">
        <f t="shared" si="34"/>
        <v>158.84820639840456</v>
      </c>
      <c r="L338" s="1">
        <f t="shared" si="35"/>
        <v>252.73382399999997</v>
      </c>
      <c r="M338" s="1">
        <f t="shared" si="36"/>
        <v>93.885617601595413</v>
      </c>
    </row>
    <row r="339" spans="1:13" x14ac:dyDescent="0.25">
      <c r="A339" s="1">
        <v>338</v>
      </c>
      <c r="B339" s="1" t="s">
        <v>52</v>
      </c>
      <c r="C339" s="1" t="s">
        <v>16</v>
      </c>
      <c r="D339" s="1">
        <v>19990526</v>
      </c>
      <c r="E339" s="15">
        <v>13.278</v>
      </c>
      <c r="F339" s="15">
        <v>0.33400000000000002</v>
      </c>
      <c r="G339" s="16">
        <v>2.5000000000000001E-2</v>
      </c>
      <c r="H339" s="17">
        <f t="shared" si="32"/>
        <v>25</v>
      </c>
      <c r="I339" s="1">
        <f t="shared" si="37"/>
        <v>61.016953228479629</v>
      </c>
      <c r="J339" s="1">
        <f t="shared" si="33"/>
        <v>36.016953228479629</v>
      </c>
      <c r="K339" s="1">
        <f t="shared" si="34"/>
        <v>69.999820269213814</v>
      </c>
      <c r="L339" s="1">
        <f t="shared" si="35"/>
        <v>28.680480000000003</v>
      </c>
      <c r="M339" s="1">
        <f t="shared" si="36"/>
        <v>41.319340269213811</v>
      </c>
    </row>
    <row r="340" spans="1:13" x14ac:dyDescent="0.25">
      <c r="A340" s="1">
        <v>339</v>
      </c>
      <c r="B340" s="1" t="s">
        <v>52</v>
      </c>
      <c r="C340" s="1" t="s">
        <v>16</v>
      </c>
      <c r="D340" s="1">
        <v>19990617</v>
      </c>
      <c r="E340" s="15">
        <v>12.791</v>
      </c>
      <c r="F340" s="15">
        <v>0.18099999999999999</v>
      </c>
      <c r="G340" s="16">
        <v>1.4E-2</v>
      </c>
      <c r="H340" s="17">
        <f t="shared" si="32"/>
        <v>14</v>
      </c>
      <c r="I340" s="1">
        <f t="shared" si="37"/>
        <v>59.203251750191804</v>
      </c>
      <c r="J340" s="1">
        <f t="shared" si="33"/>
        <v>45.203251750191804</v>
      </c>
      <c r="K340" s="1">
        <f t="shared" si="34"/>
        <v>65.428023727011166</v>
      </c>
      <c r="L340" s="1">
        <f t="shared" si="35"/>
        <v>15.471993600000001</v>
      </c>
      <c r="M340" s="1">
        <f t="shared" si="36"/>
        <v>49.956030127011161</v>
      </c>
    </row>
    <row r="341" spans="1:13" x14ac:dyDescent="0.25">
      <c r="A341" s="1">
        <v>340</v>
      </c>
      <c r="B341" s="1" t="s">
        <v>52</v>
      </c>
      <c r="C341" s="1" t="s">
        <v>16</v>
      </c>
      <c r="D341" s="1">
        <v>19990626</v>
      </c>
      <c r="E341" s="15">
        <v>13.278</v>
      </c>
      <c r="F341" s="15">
        <v>0.33400000000000002</v>
      </c>
      <c r="G341" s="16">
        <v>2.5000000000000001E-2</v>
      </c>
      <c r="H341" s="17">
        <f t="shared" si="32"/>
        <v>25</v>
      </c>
      <c r="I341" s="1">
        <f t="shared" si="37"/>
        <v>61.016953228479629</v>
      </c>
      <c r="J341" s="1">
        <f t="shared" si="33"/>
        <v>36.016953228479629</v>
      </c>
      <c r="K341" s="1">
        <f t="shared" si="34"/>
        <v>69.999820269213814</v>
      </c>
      <c r="L341" s="1">
        <f t="shared" si="35"/>
        <v>28.680480000000003</v>
      </c>
      <c r="M341" s="1">
        <f t="shared" si="36"/>
        <v>41.319340269213811</v>
      </c>
    </row>
    <row r="342" spans="1:13" x14ac:dyDescent="0.25">
      <c r="A342" s="1">
        <v>341</v>
      </c>
      <c r="B342" s="1" t="s">
        <v>52</v>
      </c>
      <c r="C342" s="1" t="s">
        <v>16</v>
      </c>
      <c r="D342" s="1">
        <v>19990721</v>
      </c>
      <c r="E342" s="15">
        <v>11.632</v>
      </c>
      <c r="F342" s="15">
        <v>0.38700000000000001</v>
      </c>
      <c r="G342" s="16">
        <v>3.3000000000000002E-2</v>
      </c>
      <c r="H342" s="17">
        <f t="shared" si="32"/>
        <v>33</v>
      </c>
      <c r="I342" s="1">
        <f t="shared" si="37"/>
        <v>54.832025278865082</v>
      </c>
      <c r="J342" s="1">
        <f t="shared" si="33"/>
        <v>21.832025278865082</v>
      </c>
      <c r="K342" s="1">
        <f t="shared" si="34"/>
        <v>55.106448598980755</v>
      </c>
      <c r="L342" s="1">
        <f t="shared" si="35"/>
        <v>33.165158399999996</v>
      </c>
      <c r="M342" s="1">
        <f t="shared" si="36"/>
        <v>21.941290198980759</v>
      </c>
    </row>
    <row r="343" spans="1:13" x14ac:dyDescent="0.25">
      <c r="A343" s="1">
        <v>342</v>
      </c>
      <c r="B343" s="1" t="s">
        <v>52</v>
      </c>
      <c r="C343" s="1" t="s">
        <v>16</v>
      </c>
      <c r="D343" s="1">
        <v>19990804</v>
      </c>
      <c r="E343" s="15">
        <v>6.4009999999999998</v>
      </c>
      <c r="F343" s="15">
        <v>0.21199999999999999</v>
      </c>
      <c r="G343" s="17">
        <v>3.3000000000000002E-2</v>
      </c>
      <c r="H343" s="17">
        <f t="shared" si="32"/>
        <v>33</v>
      </c>
      <c r="I343" s="1">
        <f t="shared" si="37"/>
        <v>33.849486096576136</v>
      </c>
      <c r="J343" s="1">
        <f t="shared" si="33"/>
        <v>0.84948609657613616</v>
      </c>
      <c r="K343" s="1">
        <f t="shared" si="34"/>
        <v>18.720336427561485</v>
      </c>
      <c r="L343" s="1">
        <f t="shared" si="35"/>
        <v>18.250531199999998</v>
      </c>
      <c r="M343" s="1">
        <f t="shared" si="36"/>
        <v>0.46980522756148702</v>
      </c>
    </row>
    <row r="344" spans="1:13" x14ac:dyDescent="0.25">
      <c r="A344" s="1">
        <v>343</v>
      </c>
      <c r="B344" s="1" t="s">
        <v>52</v>
      </c>
      <c r="C344" s="1" t="s">
        <v>16</v>
      </c>
      <c r="D344" s="1">
        <v>19990917</v>
      </c>
      <c r="E344" s="15">
        <v>22.550999999999998</v>
      </c>
      <c r="F344" s="15">
        <v>1.1559999999999999</v>
      </c>
      <c r="G344" s="17">
        <v>5.0999999999999997E-2</v>
      </c>
      <c r="H344" s="17">
        <f t="shared" si="32"/>
        <v>51</v>
      </c>
      <c r="I344" s="1">
        <f t="shared" si="37"/>
        <v>93.586324924574214</v>
      </c>
      <c r="J344" s="1">
        <f t="shared" si="33"/>
        <v>42.586324924574214</v>
      </c>
      <c r="K344" s="1">
        <f t="shared" si="34"/>
        <v>182.34419443551988</v>
      </c>
      <c r="L344" s="1">
        <f t="shared" si="35"/>
        <v>99.3687264</v>
      </c>
      <c r="M344" s="1">
        <f t="shared" si="36"/>
        <v>82.975468035519881</v>
      </c>
    </row>
    <row r="345" spans="1:13" x14ac:dyDescent="0.25">
      <c r="A345" s="1">
        <v>344</v>
      </c>
      <c r="B345" s="1" t="s">
        <v>52</v>
      </c>
      <c r="C345" s="1" t="s">
        <v>16</v>
      </c>
      <c r="D345" s="1">
        <v>19991023</v>
      </c>
      <c r="E345" s="15">
        <v>21.399000000000001</v>
      </c>
      <c r="F345" s="15">
        <v>3.2890000000000001</v>
      </c>
      <c r="G345" s="17">
        <v>0.154</v>
      </c>
      <c r="H345" s="17">
        <f t="shared" si="32"/>
        <v>154</v>
      </c>
      <c r="I345" s="1">
        <f t="shared" si="37"/>
        <v>89.706257494461838</v>
      </c>
      <c r="J345" s="1">
        <f t="shared" si="33"/>
        <v>64.293742505538162</v>
      </c>
      <c r="K345" s="1">
        <f t="shared" si="34"/>
        <v>165.85553123631266</v>
      </c>
      <c r="L345" s="1">
        <f t="shared" si="35"/>
        <v>284.72653439999999</v>
      </c>
      <c r="M345" s="1">
        <f t="shared" si="36"/>
        <v>118.87100316368733</v>
      </c>
    </row>
    <row r="346" spans="1:13" x14ac:dyDescent="0.25">
      <c r="A346" s="1">
        <v>345</v>
      </c>
      <c r="B346" s="1" t="s">
        <v>52</v>
      </c>
      <c r="C346" s="1" t="s">
        <v>16</v>
      </c>
      <c r="D346" s="1">
        <v>19991130</v>
      </c>
      <c r="E346" s="15">
        <v>10.826000000000001</v>
      </c>
      <c r="F346" s="15">
        <v>0.318</v>
      </c>
      <c r="G346" s="17">
        <v>2.9000000000000001E-2</v>
      </c>
      <c r="H346" s="17">
        <f t="shared" si="32"/>
        <v>29</v>
      </c>
      <c r="I346" s="1">
        <f t="shared" si="37"/>
        <v>51.742799451077268</v>
      </c>
      <c r="J346" s="1">
        <f t="shared" si="33"/>
        <v>22.742799451077268</v>
      </c>
      <c r="K346" s="1">
        <f t="shared" si="34"/>
        <v>48.398476048476127</v>
      </c>
      <c r="L346" s="1">
        <f t="shared" si="35"/>
        <v>27.125625600000003</v>
      </c>
      <c r="M346" s="1">
        <f t="shared" si="36"/>
        <v>21.272850448476124</v>
      </c>
    </row>
    <row r="347" spans="1:13" x14ac:dyDescent="0.25">
      <c r="A347" s="1">
        <v>453</v>
      </c>
      <c r="B347" s="1" t="s">
        <v>55</v>
      </c>
      <c r="C347" s="1" t="s">
        <v>56</v>
      </c>
      <c r="D347" s="1">
        <v>19790310</v>
      </c>
      <c r="E347" s="18">
        <v>9.6750000000000007</v>
      </c>
      <c r="F347" s="15">
        <v>0.79200000000000004</v>
      </c>
      <c r="G347" s="16">
        <v>8.2000000000000003E-2</v>
      </c>
      <c r="H347" s="17">
        <f t="shared" si="32"/>
        <v>82</v>
      </c>
      <c r="I347" s="1">
        <f t="shared" si="37"/>
        <v>47.252850072995891</v>
      </c>
      <c r="J347" s="1">
        <f t="shared" si="33"/>
        <v>34.747149927004109</v>
      </c>
      <c r="K347" s="1">
        <f t="shared" si="34"/>
        <v>39.499602433018737</v>
      </c>
      <c r="L347" s="1">
        <f t="shared" si="35"/>
        <v>68.545440000000013</v>
      </c>
      <c r="M347" s="1">
        <f t="shared" si="36"/>
        <v>29.045837566981277</v>
      </c>
    </row>
    <row r="348" spans="1:13" x14ac:dyDescent="0.25">
      <c r="A348" s="1">
        <v>454</v>
      </c>
      <c r="B348" s="1" t="s">
        <v>55</v>
      </c>
      <c r="C348" s="1" t="s">
        <v>56</v>
      </c>
      <c r="D348" s="1">
        <v>19790712</v>
      </c>
      <c r="E348" s="18">
        <v>8.1649999999999991</v>
      </c>
      <c r="F348" s="15">
        <v>1.7689999999999999</v>
      </c>
      <c r="G348" s="16">
        <v>0.217</v>
      </c>
      <c r="H348" s="17">
        <f t="shared" si="32"/>
        <v>217</v>
      </c>
      <c r="I348" s="1">
        <f t="shared" si="37"/>
        <v>41.201803783392634</v>
      </c>
      <c r="J348" s="1">
        <f t="shared" si="33"/>
        <v>175.79819621660738</v>
      </c>
      <c r="K348" s="1">
        <f t="shared" si="34"/>
        <v>29.066059689817035</v>
      </c>
      <c r="L348" s="1">
        <f t="shared" si="35"/>
        <v>153.08395199999998</v>
      </c>
      <c r="M348" s="1">
        <f t="shared" si="36"/>
        <v>124.01789231018294</v>
      </c>
    </row>
    <row r="349" spans="1:13" x14ac:dyDescent="0.25">
      <c r="A349" s="1">
        <v>455</v>
      </c>
      <c r="B349" s="1" t="s">
        <v>55</v>
      </c>
      <c r="C349" s="1" t="s">
        <v>56</v>
      </c>
      <c r="D349" s="1">
        <v>19791008</v>
      </c>
      <c r="E349" s="18">
        <v>18.997</v>
      </c>
      <c r="F349" s="15">
        <v>3.8170000000000002</v>
      </c>
      <c r="G349" s="16">
        <v>0.20100000000000001</v>
      </c>
      <c r="H349" s="17">
        <f t="shared" si="32"/>
        <v>201</v>
      </c>
      <c r="I349" s="1">
        <f t="shared" si="37"/>
        <v>81.48278920939039</v>
      </c>
      <c r="J349" s="1">
        <f t="shared" si="33"/>
        <v>119.51721079060961</v>
      </c>
      <c r="K349" s="1">
        <f t="shared" si="34"/>
        <v>133.74102642717219</v>
      </c>
      <c r="L349" s="1">
        <f t="shared" si="35"/>
        <v>329.90950080000005</v>
      </c>
      <c r="M349" s="1">
        <f t="shared" si="36"/>
        <v>196.16847437282786</v>
      </c>
    </row>
    <row r="350" spans="1:13" x14ac:dyDescent="0.25">
      <c r="A350" s="1">
        <v>456</v>
      </c>
      <c r="B350" s="1" t="s">
        <v>55</v>
      </c>
      <c r="C350" s="1" t="s">
        <v>56</v>
      </c>
      <c r="D350" s="1">
        <v>19791206</v>
      </c>
      <c r="E350" s="18">
        <v>13.403</v>
      </c>
      <c r="F350" s="15">
        <v>1.607</v>
      </c>
      <c r="G350" s="16">
        <v>0.12</v>
      </c>
      <c r="H350" s="17">
        <f t="shared" si="32"/>
        <v>120</v>
      </c>
      <c r="I350" s="1">
        <f t="shared" si="37"/>
        <v>61.480402181580942</v>
      </c>
      <c r="J350" s="1">
        <f t="shared" si="33"/>
        <v>58.519597818419058</v>
      </c>
      <c r="K350" s="1">
        <f t="shared" si="34"/>
        <v>71.195486149992618</v>
      </c>
      <c r="L350" s="1">
        <f t="shared" si="35"/>
        <v>138.96230400000002</v>
      </c>
      <c r="M350" s="1">
        <f t="shared" si="36"/>
        <v>67.766817850007399</v>
      </c>
    </row>
    <row r="351" spans="1:13" x14ac:dyDescent="0.25">
      <c r="A351" s="1">
        <v>457</v>
      </c>
      <c r="B351" s="1" t="s">
        <v>55</v>
      </c>
      <c r="C351" s="1" t="s">
        <v>56</v>
      </c>
      <c r="D351" s="1">
        <v>19800326</v>
      </c>
      <c r="E351" s="18">
        <v>7.7679999999999998</v>
      </c>
      <c r="F351" s="15">
        <v>0.56599999999999995</v>
      </c>
      <c r="G351" s="16">
        <v>7.2999999999999995E-2</v>
      </c>
      <c r="H351" s="17">
        <f t="shared" si="32"/>
        <v>73</v>
      </c>
      <c r="I351" s="1">
        <f t="shared" si="37"/>
        <v>39.576314424864691</v>
      </c>
      <c r="J351" s="1">
        <f t="shared" si="33"/>
        <v>33.423685575135309</v>
      </c>
      <c r="K351" s="1">
        <f t="shared" si="34"/>
        <v>26.561849223082948</v>
      </c>
      <c r="L351" s="1">
        <f t="shared" si="35"/>
        <v>48.9943296</v>
      </c>
      <c r="M351" s="1">
        <f t="shared" si="36"/>
        <v>22.432480376917052</v>
      </c>
    </row>
    <row r="352" spans="1:13" x14ac:dyDescent="0.25">
      <c r="A352" s="1">
        <v>458</v>
      </c>
      <c r="B352" s="1" t="s">
        <v>55</v>
      </c>
      <c r="C352" s="1" t="s">
        <v>56</v>
      </c>
      <c r="D352" s="1">
        <v>19800601</v>
      </c>
      <c r="E352" s="18">
        <v>33.649000000000001</v>
      </c>
      <c r="F352" s="15">
        <v>29.492999999999999</v>
      </c>
      <c r="G352" s="16">
        <v>0.876</v>
      </c>
      <c r="H352" s="17">
        <f t="shared" si="32"/>
        <v>876</v>
      </c>
      <c r="I352" s="1">
        <f t="shared" si="37"/>
        <v>129.29111129355252</v>
      </c>
      <c r="J352" s="1">
        <f t="shared" si="33"/>
        <v>746.70888870644751</v>
      </c>
      <c r="K352" s="1">
        <f t="shared" si="34"/>
        <v>375.88463457840709</v>
      </c>
      <c r="L352" s="1">
        <f t="shared" si="35"/>
        <v>2546.7716736000002</v>
      </c>
      <c r="M352" s="1">
        <f t="shared" si="36"/>
        <v>2170.887039021593</v>
      </c>
    </row>
    <row r="353" spans="1:13" x14ac:dyDescent="0.25">
      <c r="A353" s="1">
        <v>459</v>
      </c>
      <c r="B353" s="1" t="s">
        <v>55</v>
      </c>
      <c r="C353" s="1" t="s">
        <v>56</v>
      </c>
      <c r="D353" s="1">
        <v>19800829</v>
      </c>
      <c r="E353" s="18">
        <v>10.238</v>
      </c>
      <c r="F353" s="15">
        <v>0.64700000000000002</v>
      </c>
      <c r="G353" s="16">
        <v>6.3E-2</v>
      </c>
      <c r="H353" s="17">
        <f t="shared" si="32"/>
        <v>63</v>
      </c>
      <c r="I353" s="1">
        <f t="shared" si="37"/>
        <v>49.461199074862556</v>
      </c>
      <c r="J353" s="1">
        <f t="shared" si="33"/>
        <v>13.538800925137444</v>
      </c>
      <c r="K353" s="1">
        <f t="shared" si="34"/>
        <v>43.751556529497464</v>
      </c>
      <c r="L353" s="1">
        <f t="shared" si="35"/>
        <v>55.727481599999997</v>
      </c>
      <c r="M353" s="1">
        <f t="shared" si="36"/>
        <v>11.975925070502534</v>
      </c>
    </row>
    <row r="354" spans="1:13" x14ac:dyDescent="0.25">
      <c r="A354" s="1">
        <v>460</v>
      </c>
      <c r="B354" s="1" t="s">
        <v>55</v>
      </c>
      <c r="C354" s="1" t="s">
        <v>56</v>
      </c>
      <c r="D354" s="1">
        <v>19810306</v>
      </c>
      <c r="E354" s="18">
        <v>12.821</v>
      </c>
      <c r="F354" s="15">
        <v>2.3460000000000001</v>
      </c>
      <c r="G354" s="16">
        <v>0.183</v>
      </c>
      <c r="H354" s="17">
        <f t="shared" si="32"/>
        <v>183</v>
      </c>
      <c r="I354" s="1">
        <f t="shared" si="37"/>
        <v>59.315358189000079</v>
      </c>
      <c r="J354" s="1">
        <f t="shared" si="33"/>
        <v>123.68464181099992</v>
      </c>
      <c r="K354" s="1">
        <f t="shared" si="34"/>
        <v>65.705662714277096</v>
      </c>
      <c r="L354" s="1">
        <f t="shared" si="35"/>
        <v>202.71539520000002</v>
      </c>
      <c r="M354" s="1">
        <f t="shared" si="36"/>
        <v>137.00973248572291</v>
      </c>
    </row>
    <row r="355" spans="1:13" x14ac:dyDescent="0.25">
      <c r="A355" s="1">
        <v>461</v>
      </c>
      <c r="B355" s="1" t="s">
        <v>55</v>
      </c>
      <c r="C355" s="1" t="s">
        <v>56</v>
      </c>
      <c r="D355" s="1">
        <v>19810603</v>
      </c>
      <c r="E355" s="18">
        <v>12.821</v>
      </c>
      <c r="F355" s="15">
        <v>2.3460000000000001</v>
      </c>
      <c r="G355" s="16">
        <v>0.183</v>
      </c>
      <c r="H355" s="17">
        <f t="shared" si="32"/>
        <v>183</v>
      </c>
      <c r="I355" s="1">
        <f t="shared" si="37"/>
        <v>59.315358189000079</v>
      </c>
      <c r="J355" s="1">
        <f t="shared" si="33"/>
        <v>123.68464181099992</v>
      </c>
      <c r="K355" s="1">
        <f t="shared" si="34"/>
        <v>65.705662714277096</v>
      </c>
      <c r="L355" s="1">
        <f t="shared" si="35"/>
        <v>202.71539520000002</v>
      </c>
      <c r="M355" s="1">
        <f t="shared" si="36"/>
        <v>137.00973248572291</v>
      </c>
    </row>
    <row r="356" spans="1:13" x14ac:dyDescent="0.25">
      <c r="A356" s="1">
        <v>462</v>
      </c>
      <c r="B356" s="1" t="s">
        <v>55</v>
      </c>
      <c r="C356" s="1" t="s">
        <v>56</v>
      </c>
      <c r="D356" s="1">
        <v>19821112</v>
      </c>
      <c r="E356" s="18">
        <v>12.51</v>
      </c>
      <c r="F356" s="15">
        <v>0.65400000000000003</v>
      </c>
      <c r="G356" s="16">
        <v>5.1999999999999998E-2</v>
      </c>
      <c r="H356" s="17">
        <f t="shared" si="32"/>
        <v>52</v>
      </c>
      <c r="I356" s="1">
        <f t="shared" si="37"/>
        <v>58.150711329864578</v>
      </c>
      <c r="J356" s="1">
        <f t="shared" si="33"/>
        <v>6.1507113298645777</v>
      </c>
      <c r="K356" s="1">
        <f t="shared" si="34"/>
        <v>62.853010450842753</v>
      </c>
      <c r="L356" s="1">
        <f t="shared" si="35"/>
        <v>56.204927999999995</v>
      </c>
      <c r="M356" s="1">
        <f t="shared" si="36"/>
        <v>6.6480824508427574</v>
      </c>
    </row>
    <row r="357" spans="1:13" x14ac:dyDescent="0.25">
      <c r="A357" s="1">
        <v>463</v>
      </c>
      <c r="B357" s="1" t="s">
        <v>55</v>
      </c>
      <c r="C357" s="1" t="s">
        <v>56</v>
      </c>
      <c r="D357" s="1">
        <v>19821211</v>
      </c>
      <c r="E357" s="18">
        <v>12.51</v>
      </c>
      <c r="F357" s="15">
        <v>0.65400000000000003</v>
      </c>
      <c r="G357" s="16">
        <v>5.1999999999999998E-2</v>
      </c>
      <c r="H357" s="17">
        <f t="shared" si="32"/>
        <v>52</v>
      </c>
      <c r="I357" s="1">
        <f t="shared" si="37"/>
        <v>58.150711329864578</v>
      </c>
      <c r="J357" s="1">
        <f t="shared" si="33"/>
        <v>6.1507113298645777</v>
      </c>
      <c r="K357" s="1">
        <f t="shared" si="34"/>
        <v>62.853010450842753</v>
      </c>
      <c r="L357" s="1">
        <f t="shared" si="35"/>
        <v>56.204927999999995</v>
      </c>
      <c r="M357" s="1">
        <f t="shared" si="36"/>
        <v>6.6480824508427574</v>
      </c>
    </row>
    <row r="358" spans="1:13" x14ac:dyDescent="0.25">
      <c r="A358" s="1">
        <v>464</v>
      </c>
      <c r="B358" s="1" t="s">
        <v>55</v>
      </c>
      <c r="C358" s="1" t="s">
        <v>56</v>
      </c>
      <c r="D358" s="1">
        <v>19830309</v>
      </c>
      <c r="E358" s="18">
        <v>9.8800000000000008</v>
      </c>
      <c r="F358" s="15">
        <v>0.70399999999999996</v>
      </c>
      <c r="G358" s="16">
        <v>7.0999999999999994E-2</v>
      </c>
      <c r="H358" s="17">
        <f t="shared" si="32"/>
        <v>71</v>
      </c>
      <c r="I358" s="1">
        <f t="shared" si="37"/>
        <v>48.059746989404111</v>
      </c>
      <c r="J358" s="1">
        <f t="shared" si="33"/>
        <v>22.940253010595889</v>
      </c>
      <c r="K358" s="1">
        <f t="shared" si="34"/>
        <v>41.025337942059018</v>
      </c>
      <c r="L358" s="1">
        <f t="shared" si="35"/>
        <v>60.607872000000008</v>
      </c>
      <c r="M358" s="1">
        <f t="shared" si="36"/>
        <v>19.58253405794099</v>
      </c>
    </row>
    <row r="359" spans="1:13" x14ac:dyDescent="0.25">
      <c r="A359" s="1">
        <v>465</v>
      </c>
      <c r="B359" s="1" t="s">
        <v>55</v>
      </c>
      <c r="C359" s="1" t="s">
        <v>56</v>
      </c>
      <c r="D359" s="1">
        <v>19830327</v>
      </c>
      <c r="E359" s="18">
        <v>7.91</v>
      </c>
      <c r="F359" s="15">
        <v>0.91600000000000004</v>
      </c>
      <c r="G359" s="16">
        <v>0.11600000000000001</v>
      </c>
      <c r="H359" s="17">
        <f t="shared" si="32"/>
        <v>116</v>
      </c>
      <c r="I359" s="1">
        <f t="shared" si="37"/>
        <v>40.159519822998668</v>
      </c>
      <c r="J359" s="1">
        <f t="shared" si="33"/>
        <v>75.840480177001325</v>
      </c>
      <c r="K359" s="1">
        <f t="shared" si="34"/>
        <v>27.445979675513044</v>
      </c>
      <c r="L359" s="1">
        <f t="shared" si="35"/>
        <v>79.277184000000005</v>
      </c>
      <c r="M359" s="1">
        <f t="shared" si="36"/>
        <v>51.831204324486961</v>
      </c>
    </row>
    <row r="360" spans="1:13" x14ac:dyDescent="0.25">
      <c r="A360" s="1">
        <v>466</v>
      </c>
      <c r="B360" s="1" t="s">
        <v>55</v>
      </c>
      <c r="C360" s="1" t="s">
        <v>56</v>
      </c>
      <c r="D360" s="1">
        <v>19830706</v>
      </c>
      <c r="E360" s="18">
        <v>29.32</v>
      </c>
      <c r="F360" s="15">
        <v>8.8699999999999992</v>
      </c>
      <c r="G360" s="16">
        <v>0.30299999999999999</v>
      </c>
      <c r="H360" s="17">
        <f t="shared" si="32"/>
        <v>303</v>
      </c>
      <c r="I360" s="1">
        <f t="shared" si="37"/>
        <v>115.68336698184874</v>
      </c>
      <c r="J360" s="1">
        <f t="shared" si="33"/>
        <v>187.31663301815126</v>
      </c>
      <c r="K360" s="1">
        <f t="shared" si="34"/>
        <v>293.05465804003438</v>
      </c>
      <c r="L360" s="1">
        <f t="shared" si="35"/>
        <v>767.57414400000005</v>
      </c>
      <c r="M360" s="1">
        <f t="shared" si="36"/>
        <v>474.51948595996566</v>
      </c>
    </row>
    <row r="361" spans="1:13" x14ac:dyDescent="0.25">
      <c r="A361" s="1">
        <v>467</v>
      </c>
      <c r="B361" s="1" t="s">
        <v>55</v>
      </c>
      <c r="C361" s="1" t="s">
        <v>56</v>
      </c>
      <c r="D361" s="1">
        <v>19830919</v>
      </c>
      <c r="E361" s="18">
        <v>15.13</v>
      </c>
      <c r="F361" s="15">
        <v>1.53</v>
      </c>
      <c r="G361" s="16">
        <v>0.10100000000000001</v>
      </c>
      <c r="H361" s="17">
        <f t="shared" si="32"/>
        <v>101</v>
      </c>
      <c r="I361" s="1">
        <f t="shared" si="37"/>
        <v>67.802127171985646</v>
      </c>
      <c r="J361" s="1">
        <f t="shared" si="33"/>
        <v>33.197872828014354</v>
      </c>
      <c r="K361" s="1">
        <f t="shared" si="34"/>
        <v>88.633110307289158</v>
      </c>
      <c r="L361" s="1">
        <f t="shared" si="35"/>
        <v>132.03043200000002</v>
      </c>
      <c r="M361" s="1">
        <f t="shared" si="36"/>
        <v>43.397321692710861</v>
      </c>
    </row>
    <row r="362" spans="1:13" x14ac:dyDescent="0.25">
      <c r="A362" s="1">
        <v>468</v>
      </c>
      <c r="B362" s="1" t="s">
        <v>55</v>
      </c>
      <c r="C362" s="1" t="s">
        <v>56</v>
      </c>
      <c r="D362" s="1">
        <v>19831120</v>
      </c>
      <c r="E362" s="18">
        <v>11</v>
      </c>
      <c r="F362" s="15">
        <v>0.42599999999999999</v>
      </c>
      <c r="G362" s="16">
        <v>3.9E-2</v>
      </c>
      <c r="H362" s="17">
        <f t="shared" si="32"/>
        <v>39</v>
      </c>
      <c r="I362" s="1">
        <f t="shared" si="37"/>
        <v>52.413346688279631</v>
      </c>
      <c r="J362" s="1">
        <f t="shared" si="33"/>
        <v>13.413346688279631</v>
      </c>
      <c r="K362" s="1">
        <f t="shared" si="34"/>
        <v>49.813644692540962</v>
      </c>
      <c r="L362" s="1">
        <f t="shared" si="35"/>
        <v>37.065600000000003</v>
      </c>
      <c r="M362" s="1">
        <f t="shared" si="36"/>
        <v>12.748044692540958</v>
      </c>
    </row>
    <row r="363" spans="1:13" x14ac:dyDescent="0.25">
      <c r="A363" s="1">
        <v>469</v>
      </c>
      <c r="B363" s="1" t="s">
        <v>55</v>
      </c>
      <c r="C363" s="1" t="s">
        <v>56</v>
      </c>
      <c r="D363" s="1">
        <v>19840312</v>
      </c>
      <c r="E363" s="18">
        <v>6.97</v>
      </c>
      <c r="F363" s="15">
        <v>0.33300000000000002</v>
      </c>
      <c r="G363" s="16">
        <v>4.8000000000000001E-2</v>
      </c>
      <c r="H363" s="17">
        <f t="shared" si="32"/>
        <v>48</v>
      </c>
      <c r="I363" s="1">
        <f t="shared" si="37"/>
        <v>36.259269774179714</v>
      </c>
      <c r="J363" s="1">
        <f t="shared" si="33"/>
        <v>11.740730225820286</v>
      </c>
      <c r="K363" s="1">
        <f t="shared" si="34"/>
        <v>21.835622332169219</v>
      </c>
      <c r="L363" s="1">
        <f t="shared" si="35"/>
        <v>28.905983999999997</v>
      </c>
      <c r="M363" s="1">
        <f t="shared" si="36"/>
        <v>7.0703616678307775</v>
      </c>
    </row>
    <row r="364" spans="1:13" x14ac:dyDescent="0.25">
      <c r="A364" s="1">
        <v>470</v>
      </c>
      <c r="B364" s="1" t="s">
        <v>55</v>
      </c>
      <c r="C364" s="1" t="s">
        <v>56</v>
      </c>
      <c r="D364" s="1">
        <v>19840514</v>
      </c>
      <c r="E364" s="18">
        <v>23.09</v>
      </c>
      <c r="F364" s="15">
        <v>6.1870000000000003</v>
      </c>
      <c r="G364" s="16">
        <v>0.26800000000000002</v>
      </c>
      <c r="H364" s="17">
        <f t="shared" si="32"/>
        <v>268</v>
      </c>
      <c r="I364" s="1">
        <f t="shared" si="37"/>
        <v>95.38855776482508</v>
      </c>
      <c r="J364" s="1">
        <f t="shared" si="33"/>
        <v>172.61144223517493</v>
      </c>
      <c r="K364" s="1">
        <f t="shared" si="34"/>
        <v>190.29788341543968</v>
      </c>
      <c r="L364" s="1">
        <f t="shared" si="35"/>
        <v>534.65356800000006</v>
      </c>
      <c r="M364" s="1">
        <f t="shared" si="36"/>
        <v>344.35568458456038</v>
      </c>
    </row>
    <row r="365" spans="1:13" x14ac:dyDescent="0.25">
      <c r="A365" s="1">
        <v>471</v>
      </c>
      <c r="B365" s="1" t="s">
        <v>55</v>
      </c>
      <c r="C365" s="1" t="s">
        <v>56</v>
      </c>
      <c r="D365" s="1">
        <v>19840830</v>
      </c>
      <c r="E365" s="18">
        <v>15.08</v>
      </c>
      <c r="F365" s="15">
        <v>1.19</v>
      </c>
      <c r="G365" s="16">
        <v>7.9000000000000001E-2</v>
      </c>
      <c r="H365" s="17">
        <f t="shared" si="32"/>
        <v>79</v>
      </c>
      <c r="I365" s="1">
        <f t="shared" si="37"/>
        <v>67.62112706155655</v>
      </c>
      <c r="J365" s="1">
        <f t="shared" si="33"/>
        <v>11.37887293844345</v>
      </c>
      <c r="K365" s="1">
        <f t="shared" si="34"/>
        <v>88.104377902026783</v>
      </c>
      <c r="L365" s="1">
        <f t="shared" si="35"/>
        <v>102.93004800000001</v>
      </c>
      <c r="M365" s="1">
        <f t="shared" si="36"/>
        <v>14.82567009797323</v>
      </c>
    </row>
    <row r="366" spans="1:13" x14ac:dyDescent="0.25">
      <c r="A366" s="1">
        <v>472</v>
      </c>
      <c r="B366" s="1" t="s">
        <v>55</v>
      </c>
      <c r="C366" s="1" t="s">
        <v>56</v>
      </c>
      <c r="D366" s="1">
        <v>19850501</v>
      </c>
      <c r="E366" s="18">
        <v>21.8</v>
      </c>
      <c r="F366" s="15">
        <v>3.3559999999999999</v>
      </c>
      <c r="G366" s="16">
        <v>0.154</v>
      </c>
      <c r="H366" s="17">
        <f t="shared" si="32"/>
        <v>154</v>
      </c>
      <c r="I366" s="1">
        <f t="shared" si="37"/>
        <v>91.061327560709231</v>
      </c>
      <c r="J366" s="1">
        <f t="shared" si="33"/>
        <v>62.938672439290769</v>
      </c>
      <c r="K366" s="1">
        <f t="shared" si="34"/>
        <v>171.51583168714706</v>
      </c>
      <c r="L366" s="1">
        <f t="shared" si="35"/>
        <v>290.06208000000004</v>
      </c>
      <c r="M366" s="1">
        <f t="shared" si="36"/>
        <v>118.54624831285298</v>
      </c>
    </row>
    <row r="367" spans="1:13" x14ac:dyDescent="0.25">
      <c r="A367" s="1">
        <v>473</v>
      </c>
      <c r="B367" s="1" t="s">
        <v>55</v>
      </c>
      <c r="C367" s="1" t="s">
        <v>56</v>
      </c>
      <c r="D367" s="1">
        <v>19850930</v>
      </c>
      <c r="E367" s="18">
        <v>21.18</v>
      </c>
      <c r="F367" s="15">
        <v>1.0169999999999999</v>
      </c>
      <c r="G367" s="16">
        <v>4.8000000000000001E-2</v>
      </c>
      <c r="H367" s="17">
        <f t="shared" si="32"/>
        <v>48</v>
      </c>
      <c r="I367" s="1">
        <f t="shared" si="37"/>
        <v>88.964146635572035</v>
      </c>
      <c r="J367" s="1">
        <f t="shared" si="33"/>
        <v>40.964146635572035</v>
      </c>
      <c r="K367" s="1">
        <f t="shared" si="34"/>
        <v>162.80011806405832</v>
      </c>
      <c r="L367" s="1">
        <f t="shared" si="35"/>
        <v>87.837695999999994</v>
      </c>
      <c r="M367" s="1">
        <f t="shared" si="36"/>
        <v>74.96242206405833</v>
      </c>
    </row>
    <row r="368" spans="1:13" x14ac:dyDescent="0.25">
      <c r="A368" s="1">
        <v>474</v>
      </c>
      <c r="B368" s="1" t="s">
        <v>55</v>
      </c>
      <c r="C368" s="1" t="s">
        <v>56</v>
      </c>
      <c r="D368" s="1">
        <v>19860208</v>
      </c>
      <c r="E368" s="18">
        <v>8.4499999999999993</v>
      </c>
      <c r="F368" s="15">
        <v>0.28899999999999998</v>
      </c>
      <c r="G368" s="16">
        <v>3.4000000000000002E-2</v>
      </c>
      <c r="H368" s="17">
        <f t="shared" si="32"/>
        <v>34</v>
      </c>
      <c r="I368" s="1">
        <f t="shared" si="37"/>
        <v>42.35932729202748</v>
      </c>
      <c r="J368" s="1">
        <f t="shared" si="33"/>
        <v>8.3593272920274799</v>
      </c>
      <c r="K368" s="1">
        <f t="shared" si="34"/>
        <v>30.925697669363423</v>
      </c>
      <c r="L368" s="1">
        <f t="shared" si="35"/>
        <v>24.82272</v>
      </c>
      <c r="M368" s="1">
        <f t="shared" si="36"/>
        <v>6.1029776693634226</v>
      </c>
    </row>
    <row r="369" spans="1:13" x14ac:dyDescent="0.25">
      <c r="A369" s="1">
        <v>475</v>
      </c>
      <c r="B369" s="1" t="s">
        <v>55</v>
      </c>
      <c r="C369" s="1" t="s">
        <v>56</v>
      </c>
      <c r="D369" s="1">
        <v>19860828</v>
      </c>
      <c r="E369" s="18">
        <v>12.97</v>
      </c>
      <c r="F369" s="15">
        <v>1.524</v>
      </c>
      <c r="G369" s="16">
        <v>0.11799999999999999</v>
      </c>
      <c r="H369" s="17">
        <f t="shared" si="32"/>
        <v>118</v>
      </c>
      <c r="I369" s="1">
        <f t="shared" si="37"/>
        <v>59.871408365246118</v>
      </c>
      <c r="J369" s="1">
        <f t="shared" si="33"/>
        <v>58.128591634753882</v>
      </c>
      <c r="K369" s="1">
        <f t="shared" si="34"/>
        <v>67.092379185361722</v>
      </c>
      <c r="L369" s="1">
        <f t="shared" si="35"/>
        <v>132.23174399999999</v>
      </c>
      <c r="M369" s="1">
        <f t="shared" si="36"/>
        <v>65.13936481463827</v>
      </c>
    </row>
    <row r="370" spans="1:13" x14ac:dyDescent="0.25">
      <c r="A370" s="1">
        <v>476</v>
      </c>
      <c r="B370" s="1" t="s">
        <v>55</v>
      </c>
      <c r="C370" s="1" t="s">
        <v>56</v>
      </c>
      <c r="D370" s="1">
        <v>19870327</v>
      </c>
      <c r="E370" s="18">
        <v>7.91</v>
      </c>
      <c r="F370" s="15">
        <v>0.91600000000000004</v>
      </c>
      <c r="G370" s="16">
        <v>0.11600000000000001</v>
      </c>
      <c r="H370" s="17">
        <f t="shared" si="32"/>
        <v>116</v>
      </c>
      <c r="I370" s="1">
        <f t="shared" si="37"/>
        <v>40.159519822998668</v>
      </c>
      <c r="J370" s="1">
        <f t="shared" si="33"/>
        <v>75.840480177001325</v>
      </c>
      <c r="K370" s="1">
        <f t="shared" si="34"/>
        <v>27.445979675513044</v>
      </c>
      <c r="L370" s="1">
        <f t="shared" si="35"/>
        <v>79.277184000000005</v>
      </c>
      <c r="M370" s="1">
        <f t="shared" si="36"/>
        <v>51.831204324486961</v>
      </c>
    </row>
    <row r="371" spans="1:13" x14ac:dyDescent="0.25">
      <c r="A371" s="1">
        <v>477</v>
      </c>
      <c r="B371" s="1" t="s">
        <v>55</v>
      </c>
      <c r="C371" s="1" t="s">
        <v>56</v>
      </c>
      <c r="D371" s="1">
        <v>19870808</v>
      </c>
      <c r="E371" s="18">
        <v>94.83</v>
      </c>
      <c r="F371" s="15">
        <v>190.03299999999999</v>
      </c>
      <c r="G371" s="16">
        <v>2.004</v>
      </c>
      <c r="H371" s="17">
        <f t="shared" si="32"/>
        <v>2004</v>
      </c>
      <c r="I371" s="1">
        <f t="shared" si="37"/>
        <v>298.49848077789096</v>
      </c>
      <c r="J371" s="1">
        <f t="shared" si="33"/>
        <v>1705.501519222109</v>
      </c>
      <c r="K371" s="1">
        <f t="shared" si="34"/>
        <v>2445.6911845392633</v>
      </c>
      <c r="L371" s="1">
        <f t="shared" si="35"/>
        <v>16419.397248000001</v>
      </c>
      <c r="M371" s="1">
        <f t="shared" si="36"/>
        <v>13973.706063460737</v>
      </c>
    </row>
    <row r="372" spans="1:13" x14ac:dyDescent="0.25">
      <c r="A372" s="1">
        <v>478</v>
      </c>
      <c r="B372" s="1" t="s">
        <v>55</v>
      </c>
      <c r="C372" s="1" t="s">
        <v>56</v>
      </c>
      <c r="D372" s="1">
        <v>19871021</v>
      </c>
      <c r="E372" s="18">
        <v>35.729999999999997</v>
      </c>
      <c r="F372" s="15">
        <v>6.577</v>
      </c>
      <c r="G372" s="16">
        <v>0.184</v>
      </c>
      <c r="H372" s="17">
        <f t="shared" si="32"/>
        <v>184</v>
      </c>
      <c r="I372" s="1">
        <f t="shared" si="37"/>
        <v>135.71065726012202</v>
      </c>
      <c r="J372" s="1">
        <f t="shared" si="33"/>
        <v>48.289342739877981</v>
      </c>
      <c r="K372" s="1">
        <f t="shared" si="34"/>
        <v>418.94857012931936</v>
      </c>
      <c r="L372" s="1">
        <f t="shared" si="35"/>
        <v>568.02124800000001</v>
      </c>
      <c r="M372" s="1">
        <f t="shared" si="36"/>
        <v>149.07267787068065</v>
      </c>
    </row>
    <row r="373" spans="1:13" x14ac:dyDescent="0.25">
      <c r="A373" s="1">
        <v>479</v>
      </c>
      <c r="B373" s="1" t="s">
        <v>55</v>
      </c>
      <c r="C373" s="1" t="s">
        <v>56</v>
      </c>
      <c r="D373" s="1">
        <v>19880829</v>
      </c>
      <c r="E373" s="18">
        <v>25.23</v>
      </c>
      <c r="F373" s="15">
        <v>6.1550000000000002</v>
      </c>
      <c r="G373" s="16">
        <v>0.24399999999999999</v>
      </c>
      <c r="H373" s="17">
        <f t="shared" si="32"/>
        <v>244</v>
      </c>
      <c r="I373" s="1">
        <f t="shared" si="37"/>
        <v>102.46636477235354</v>
      </c>
      <c r="J373" s="1">
        <f t="shared" si="33"/>
        <v>141.53363522764647</v>
      </c>
      <c r="K373" s="1">
        <f t="shared" si="34"/>
        <v>223.36355950903987</v>
      </c>
      <c r="L373" s="1">
        <f t="shared" si="35"/>
        <v>531.88876800000003</v>
      </c>
      <c r="M373" s="1">
        <f t="shared" si="36"/>
        <v>308.52520849096015</v>
      </c>
    </row>
    <row r="374" spans="1:13" x14ac:dyDescent="0.25">
      <c r="A374" s="1">
        <v>480</v>
      </c>
      <c r="B374" s="1" t="s">
        <v>55</v>
      </c>
      <c r="C374" s="1" t="s">
        <v>56</v>
      </c>
      <c r="D374" s="1">
        <v>19881110</v>
      </c>
      <c r="E374" s="18">
        <v>25.23</v>
      </c>
      <c r="F374" s="15">
        <v>9.7479999999999993</v>
      </c>
      <c r="G374" s="16">
        <v>0.38600000000000001</v>
      </c>
      <c r="H374" s="17">
        <f t="shared" si="32"/>
        <v>386</v>
      </c>
      <c r="I374" s="1">
        <f t="shared" si="37"/>
        <v>102.46636477235354</v>
      </c>
      <c r="J374" s="1">
        <f t="shared" si="33"/>
        <v>283.53363522764647</v>
      </c>
      <c r="K374" s="1">
        <f t="shared" si="34"/>
        <v>223.36355950903987</v>
      </c>
      <c r="L374" s="1">
        <f t="shared" si="35"/>
        <v>841.43059200000005</v>
      </c>
      <c r="M374" s="1">
        <f t="shared" si="36"/>
        <v>618.06703249096017</v>
      </c>
    </row>
    <row r="375" spans="1:13" x14ac:dyDescent="0.25">
      <c r="A375" s="1">
        <v>481</v>
      </c>
      <c r="B375" s="1" t="s">
        <v>55</v>
      </c>
      <c r="C375" s="1" t="s">
        <v>56</v>
      </c>
      <c r="D375" s="1">
        <v>19881112</v>
      </c>
      <c r="E375" s="18">
        <v>12.51</v>
      </c>
      <c r="F375" s="15">
        <v>0.65400000000000003</v>
      </c>
      <c r="G375" s="16">
        <v>5.1999999999999998E-2</v>
      </c>
      <c r="H375" s="17">
        <f t="shared" si="32"/>
        <v>52</v>
      </c>
      <c r="I375" s="1">
        <f t="shared" si="37"/>
        <v>58.150711329864578</v>
      </c>
      <c r="J375" s="1">
        <f t="shared" si="33"/>
        <v>6.1507113298645777</v>
      </c>
      <c r="K375" s="1">
        <f t="shared" si="34"/>
        <v>62.853010450842753</v>
      </c>
      <c r="L375" s="1">
        <f t="shared" si="35"/>
        <v>56.204927999999995</v>
      </c>
      <c r="M375" s="1">
        <f t="shared" si="36"/>
        <v>6.6480824508427574</v>
      </c>
    </row>
    <row r="376" spans="1:13" x14ac:dyDescent="0.25">
      <c r="A376" s="1">
        <v>482</v>
      </c>
      <c r="B376" s="1" t="s">
        <v>55</v>
      </c>
      <c r="C376" s="1" t="s">
        <v>56</v>
      </c>
      <c r="D376" s="1">
        <v>19890301</v>
      </c>
      <c r="E376" s="18">
        <v>15.05</v>
      </c>
      <c r="F376" s="15">
        <v>2.5110000000000001</v>
      </c>
      <c r="G376" s="16">
        <v>0.16700000000000001</v>
      </c>
      <c r="H376" s="17">
        <f t="shared" si="32"/>
        <v>167</v>
      </c>
      <c r="I376" s="1">
        <f t="shared" si="37"/>
        <v>67.512471567139755</v>
      </c>
      <c r="J376" s="1">
        <f t="shared" si="33"/>
        <v>99.487528432860245</v>
      </c>
      <c r="K376" s="1">
        <f t="shared" si="34"/>
        <v>87.78781702818317</v>
      </c>
      <c r="L376" s="1">
        <f t="shared" si="35"/>
        <v>217.15344000000002</v>
      </c>
      <c r="M376" s="1">
        <f t="shared" si="36"/>
        <v>129.36562297181683</v>
      </c>
    </row>
    <row r="377" spans="1:13" x14ac:dyDescent="0.25">
      <c r="A377" s="1">
        <v>483</v>
      </c>
      <c r="B377" s="1" t="s">
        <v>55</v>
      </c>
      <c r="C377" s="1" t="s">
        <v>56</v>
      </c>
      <c r="D377" s="1">
        <v>19890814</v>
      </c>
      <c r="E377" s="18">
        <v>41.31</v>
      </c>
      <c r="F377" s="15">
        <v>20.350999999999999</v>
      </c>
      <c r="G377" s="16">
        <v>0.49299999999999999</v>
      </c>
      <c r="H377" s="17">
        <f t="shared" si="32"/>
        <v>493</v>
      </c>
      <c r="I377" s="1">
        <f t="shared" si="37"/>
        <v>152.58334592894045</v>
      </c>
      <c r="J377" s="1">
        <f t="shared" si="33"/>
        <v>340.41665407105955</v>
      </c>
      <c r="K377" s="1">
        <f t="shared" si="34"/>
        <v>544.59803695603944</v>
      </c>
      <c r="L377" s="1">
        <f t="shared" si="35"/>
        <v>1759.6077120000002</v>
      </c>
      <c r="M377" s="1">
        <f t="shared" si="36"/>
        <v>1215.0096750439607</v>
      </c>
    </row>
    <row r="378" spans="1:13" x14ac:dyDescent="0.25">
      <c r="A378" s="1">
        <v>484</v>
      </c>
      <c r="B378" s="1" t="s">
        <v>55</v>
      </c>
      <c r="C378" s="1" t="s">
        <v>56</v>
      </c>
      <c r="D378" s="1">
        <v>19900616</v>
      </c>
      <c r="E378" s="18">
        <v>39.340000000000003</v>
      </c>
      <c r="F378" s="15">
        <v>11.622</v>
      </c>
      <c r="G378" s="16">
        <v>0.29499999999999998</v>
      </c>
      <c r="H378" s="17">
        <f t="shared" si="32"/>
        <v>295</v>
      </c>
      <c r="I378" s="1">
        <f t="shared" si="37"/>
        <v>146.6798216662167</v>
      </c>
      <c r="J378" s="1">
        <f t="shared" si="33"/>
        <v>148.3201783337833</v>
      </c>
      <c r="K378" s="1">
        <f t="shared" si="34"/>
        <v>498.56119352775062</v>
      </c>
      <c r="L378" s="1">
        <f t="shared" si="35"/>
        <v>1002.6979200000002</v>
      </c>
      <c r="M378" s="1">
        <f t="shared" si="36"/>
        <v>504.13672647224956</v>
      </c>
    </row>
    <row r="379" spans="1:13" x14ac:dyDescent="0.25">
      <c r="A379" s="1">
        <v>485</v>
      </c>
      <c r="B379" s="1" t="s">
        <v>55</v>
      </c>
      <c r="C379" s="1" t="s">
        <v>56</v>
      </c>
      <c r="D379" s="1">
        <v>19900907</v>
      </c>
      <c r="E379" s="18">
        <v>10.65</v>
      </c>
      <c r="F379" s="15">
        <v>3.7389999999999999</v>
      </c>
      <c r="G379" s="16">
        <v>0.35099999999999998</v>
      </c>
      <c r="H379" s="17">
        <f t="shared" si="32"/>
        <v>351</v>
      </c>
      <c r="I379" s="1">
        <f t="shared" si="37"/>
        <v>51.062431193245502</v>
      </c>
      <c r="J379" s="1">
        <f t="shared" si="33"/>
        <v>299.93756880675448</v>
      </c>
      <c r="K379" s="1">
        <f t="shared" si="34"/>
        <v>46.985606686776784</v>
      </c>
      <c r="L379" s="1">
        <f t="shared" si="35"/>
        <v>322.97616000000005</v>
      </c>
      <c r="M379" s="1">
        <f t="shared" si="36"/>
        <v>275.99055331322324</v>
      </c>
    </row>
    <row r="380" spans="1:13" x14ac:dyDescent="0.25">
      <c r="A380" s="1">
        <v>486</v>
      </c>
      <c r="B380" s="1" t="s">
        <v>55</v>
      </c>
      <c r="C380" s="1" t="s">
        <v>56</v>
      </c>
      <c r="D380" s="1">
        <v>19901029</v>
      </c>
      <c r="E380" s="18">
        <v>18.95</v>
      </c>
      <c r="F380" s="15">
        <v>7.9450000000000003</v>
      </c>
      <c r="G380" s="16">
        <v>0.41899999999999998</v>
      </c>
      <c r="H380" s="17">
        <f t="shared" si="32"/>
        <v>419</v>
      </c>
      <c r="I380" s="1">
        <f t="shared" si="37"/>
        <v>81.31995397510353</v>
      </c>
      <c r="J380" s="1">
        <f t="shared" si="33"/>
        <v>337.68004602489646</v>
      </c>
      <c r="K380" s="1">
        <f t="shared" si="34"/>
        <v>133.14353424435751</v>
      </c>
      <c r="L380" s="1">
        <f t="shared" si="35"/>
        <v>686.02031999999997</v>
      </c>
      <c r="M380" s="1">
        <f t="shared" si="36"/>
        <v>552.87678575564246</v>
      </c>
    </row>
    <row r="381" spans="1:13" x14ac:dyDescent="0.25">
      <c r="A381" s="1">
        <v>487</v>
      </c>
      <c r="B381" s="1" t="s">
        <v>55</v>
      </c>
      <c r="C381" s="1" t="s">
        <v>56</v>
      </c>
      <c r="D381" s="1">
        <v>19910603</v>
      </c>
      <c r="E381" s="18">
        <v>9.43</v>
      </c>
      <c r="F381" s="15">
        <v>1.498</v>
      </c>
      <c r="G381" s="16">
        <v>0.159</v>
      </c>
      <c r="H381" s="17">
        <f t="shared" si="32"/>
        <v>159</v>
      </c>
      <c r="I381" s="1">
        <f t="shared" si="37"/>
        <v>46.284177360890304</v>
      </c>
      <c r="J381" s="1">
        <f t="shared" si="33"/>
        <v>112.71582263910969</v>
      </c>
      <c r="K381" s="1">
        <f t="shared" si="34"/>
        <v>37.710126073140096</v>
      </c>
      <c r="L381" s="1">
        <f t="shared" si="35"/>
        <v>129.545568</v>
      </c>
      <c r="M381" s="1">
        <f t="shared" si="36"/>
        <v>91.835441926859914</v>
      </c>
    </row>
    <row r="382" spans="1:13" x14ac:dyDescent="0.25">
      <c r="A382" s="1">
        <v>488</v>
      </c>
      <c r="B382" s="1" t="s">
        <v>55</v>
      </c>
      <c r="C382" s="1" t="s">
        <v>56</v>
      </c>
      <c r="D382" s="1">
        <v>19910710</v>
      </c>
      <c r="E382" s="18">
        <v>3.41</v>
      </c>
      <c r="F382" s="15">
        <v>0.47199999999999998</v>
      </c>
      <c r="G382" s="16">
        <v>0.13800000000000001</v>
      </c>
      <c r="H382" s="17">
        <f t="shared" si="32"/>
        <v>138</v>
      </c>
      <c r="I382" s="1">
        <f t="shared" si="37"/>
        <v>20.356077488967468</v>
      </c>
      <c r="J382" s="1">
        <f t="shared" si="33"/>
        <v>117.64392251103253</v>
      </c>
      <c r="K382" s="1">
        <f t="shared" si="34"/>
        <v>5.9973889741095521</v>
      </c>
      <c r="L382" s="1">
        <f t="shared" si="35"/>
        <v>40.65811200000001</v>
      </c>
      <c r="M382" s="1">
        <f t="shared" si="36"/>
        <v>34.660723025890455</v>
      </c>
    </row>
    <row r="383" spans="1:13" x14ac:dyDescent="0.25">
      <c r="A383" s="1">
        <v>489</v>
      </c>
      <c r="B383" s="1" t="s">
        <v>55</v>
      </c>
      <c r="C383" s="1" t="s">
        <v>56</v>
      </c>
      <c r="D383" s="1">
        <v>19910717</v>
      </c>
      <c r="E383" s="18">
        <v>7.7</v>
      </c>
      <c r="F383" s="15">
        <v>0.73199999999999998</v>
      </c>
      <c r="G383" s="16">
        <v>9.5000000000000001E-2</v>
      </c>
      <c r="H383" s="17">
        <f t="shared" si="32"/>
        <v>95</v>
      </c>
      <c r="I383" s="1">
        <f t="shared" si="37"/>
        <v>39.296307881778219</v>
      </c>
      <c r="J383" s="1">
        <f t="shared" si="33"/>
        <v>55.703692118221781</v>
      </c>
      <c r="K383" s="1">
        <f t="shared" si="34"/>
        <v>26.143047707589417</v>
      </c>
      <c r="L383" s="1">
        <f t="shared" si="35"/>
        <v>63.201600000000006</v>
      </c>
      <c r="M383" s="1">
        <f t="shared" si="36"/>
        <v>37.058552292410589</v>
      </c>
    </row>
    <row r="384" spans="1:13" x14ac:dyDescent="0.25">
      <c r="A384" s="1">
        <v>490</v>
      </c>
      <c r="B384" s="1" t="s">
        <v>55</v>
      </c>
      <c r="C384" s="1" t="s">
        <v>56</v>
      </c>
      <c r="D384" s="1">
        <v>19910923</v>
      </c>
      <c r="E384" s="18">
        <v>7.56</v>
      </c>
      <c r="F384" s="15">
        <v>0.24199999999999999</v>
      </c>
      <c r="G384" s="16">
        <v>3.2000000000000001E-2</v>
      </c>
      <c r="H384" s="17">
        <f t="shared" si="32"/>
        <v>32</v>
      </c>
      <c r="I384" s="1">
        <f t="shared" si="37"/>
        <v>38.718318380026396</v>
      </c>
      <c r="J384" s="1">
        <f t="shared" si="33"/>
        <v>6.7183183800263961</v>
      </c>
      <c r="K384" s="1">
        <f t="shared" si="34"/>
        <v>25.290186072739164</v>
      </c>
      <c r="L384" s="1">
        <f t="shared" si="35"/>
        <v>20.901888</v>
      </c>
      <c r="M384" s="1">
        <f t="shared" si="36"/>
        <v>4.3882980727391647</v>
      </c>
    </row>
    <row r="385" spans="1:13" x14ac:dyDescent="0.25">
      <c r="A385" s="1">
        <v>491</v>
      </c>
      <c r="B385" s="1" t="s">
        <v>55</v>
      </c>
      <c r="C385" s="1" t="s">
        <v>56</v>
      </c>
      <c r="D385" s="1">
        <v>19911124</v>
      </c>
      <c r="E385" s="18">
        <v>9.8000000000000007</v>
      </c>
      <c r="F385" s="15">
        <v>0.25700000000000001</v>
      </c>
      <c r="G385" s="16">
        <v>2.5999999999999999E-2</v>
      </c>
      <c r="H385" s="17">
        <f t="shared" si="32"/>
        <v>26</v>
      </c>
      <c r="I385" s="1">
        <f t="shared" si="37"/>
        <v>47.74524742225767</v>
      </c>
      <c r="J385" s="1">
        <f t="shared" si="33"/>
        <v>21.74524742225767</v>
      </c>
      <c r="K385" s="1">
        <f t="shared" si="34"/>
        <v>40.426855897374026</v>
      </c>
      <c r="L385" s="1">
        <f t="shared" si="35"/>
        <v>22.014720000000001</v>
      </c>
      <c r="M385" s="1">
        <f t="shared" si="36"/>
        <v>18.412135897374025</v>
      </c>
    </row>
    <row r="386" spans="1:13" x14ac:dyDescent="0.25">
      <c r="A386" s="1">
        <v>492</v>
      </c>
      <c r="B386" s="1" t="s">
        <v>55</v>
      </c>
      <c r="C386" s="1" t="s">
        <v>56</v>
      </c>
      <c r="D386" s="1">
        <v>19920330</v>
      </c>
      <c r="E386" s="18">
        <v>6.65</v>
      </c>
      <c r="F386" s="15">
        <v>0.96399999999999997</v>
      </c>
      <c r="G386" s="16">
        <v>0.14499999999999999</v>
      </c>
      <c r="H386" s="17">
        <f t="shared" ref="H386:H430" si="38">G386*1000</f>
        <v>145</v>
      </c>
      <c r="I386" s="1">
        <f t="shared" si="37"/>
        <v>34.908900183099639</v>
      </c>
      <c r="J386" s="1">
        <f t="shared" ref="J386:J436" si="39">+ABS(H386-I386)</f>
        <v>110.09109981690037</v>
      </c>
      <c r="K386" s="1">
        <f t="shared" ref="K386:K436" si="40">0.0864*I386*E386</f>
        <v>20.05725768920173</v>
      </c>
      <c r="L386" s="1">
        <f t="shared" ref="L386:L436" si="41">0.0864*H386*E386</f>
        <v>83.311200000000014</v>
      </c>
      <c r="M386" s="1">
        <f t="shared" ref="M386:M436" si="42">ABS(L386-K386)</f>
        <v>63.25394231079828</v>
      </c>
    </row>
    <row r="387" spans="1:13" x14ac:dyDescent="0.25">
      <c r="A387" s="1">
        <v>493</v>
      </c>
      <c r="B387" s="1" t="s">
        <v>55</v>
      </c>
      <c r="C387" s="1" t="s">
        <v>56</v>
      </c>
      <c r="D387" s="1">
        <v>19920612</v>
      </c>
      <c r="E387" s="18">
        <v>11.89</v>
      </c>
      <c r="F387" s="15">
        <v>2.2519999999999998</v>
      </c>
      <c r="G387" s="16">
        <v>0.189</v>
      </c>
      <c r="H387" s="17">
        <f t="shared" si="38"/>
        <v>189</v>
      </c>
      <c r="I387" s="1">
        <f t="shared" si="37"/>
        <v>55.812070101274394</v>
      </c>
      <c r="J387" s="1">
        <f t="shared" si="39"/>
        <v>133.1879298987256</v>
      </c>
      <c r="K387" s="1">
        <f t="shared" si="40"/>
        <v>57.335516366758782</v>
      </c>
      <c r="L387" s="1">
        <f t="shared" si="41"/>
        <v>194.15894399999999</v>
      </c>
      <c r="M387" s="1">
        <f t="shared" si="42"/>
        <v>136.82342763324121</v>
      </c>
    </row>
    <row r="388" spans="1:13" x14ac:dyDescent="0.25">
      <c r="A388" s="1">
        <v>494</v>
      </c>
      <c r="B388" s="1" t="s">
        <v>55</v>
      </c>
      <c r="C388" s="1" t="s">
        <v>56</v>
      </c>
      <c r="D388" s="1">
        <v>19920806</v>
      </c>
      <c r="E388" s="18">
        <v>13.89</v>
      </c>
      <c r="F388" s="15">
        <v>3.5369999999999999</v>
      </c>
      <c r="G388" s="16">
        <v>0.255</v>
      </c>
      <c r="H388" s="17">
        <f t="shared" si="38"/>
        <v>255</v>
      </c>
      <c r="I388" s="1">
        <f t="shared" si="37"/>
        <v>63.278156107506533</v>
      </c>
      <c r="J388" s="1">
        <f t="shared" si="39"/>
        <v>191.72184389249347</v>
      </c>
      <c r="K388" s="1">
        <f t="shared" si="40"/>
        <v>75.939862031994167</v>
      </c>
      <c r="L388" s="1">
        <f t="shared" si="41"/>
        <v>306.02448000000004</v>
      </c>
      <c r="M388" s="1">
        <f t="shared" si="42"/>
        <v>230.08461796800589</v>
      </c>
    </row>
    <row r="389" spans="1:13" x14ac:dyDescent="0.25">
      <c r="A389" s="1">
        <v>495</v>
      </c>
      <c r="B389" s="1" t="s">
        <v>55</v>
      </c>
      <c r="C389" s="1" t="s">
        <v>56</v>
      </c>
      <c r="D389" s="1">
        <v>19921201</v>
      </c>
      <c r="E389" s="18">
        <v>12.31</v>
      </c>
      <c r="F389" s="15">
        <v>0.82299999999999995</v>
      </c>
      <c r="G389" s="16">
        <v>6.7000000000000004E-2</v>
      </c>
      <c r="H389" s="17">
        <f t="shared" si="38"/>
        <v>67</v>
      </c>
      <c r="I389" s="1">
        <f t="shared" si="37"/>
        <v>57.398801462323988</v>
      </c>
      <c r="J389" s="1">
        <f t="shared" si="39"/>
        <v>9.6011985376760123</v>
      </c>
      <c r="K389" s="1">
        <f t="shared" si="40"/>
        <v>61.048446854504405</v>
      </c>
      <c r="L389" s="1">
        <f t="shared" si="41"/>
        <v>71.260128000000009</v>
      </c>
      <c r="M389" s="1">
        <f t="shared" si="42"/>
        <v>10.211681145495604</v>
      </c>
    </row>
    <row r="390" spans="1:13" x14ac:dyDescent="0.25">
      <c r="A390" s="1">
        <v>496</v>
      </c>
      <c r="B390" s="1" t="s">
        <v>55</v>
      </c>
      <c r="C390" s="1" t="s">
        <v>56</v>
      </c>
      <c r="D390" s="1">
        <v>19930430</v>
      </c>
      <c r="E390" s="18">
        <v>10.45</v>
      </c>
      <c r="F390" s="15">
        <v>2.6419999999999999</v>
      </c>
      <c r="G390" s="16">
        <v>0.253</v>
      </c>
      <c r="H390" s="17">
        <f t="shared" si="38"/>
        <v>253</v>
      </c>
      <c r="I390" s="1">
        <f t="shared" si="37"/>
        <v>50.286652107915643</v>
      </c>
      <c r="J390" s="1">
        <f t="shared" si="39"/>
        <v>202.71334789208436</v>
      </c>
      <c r="K390" s="1">
        <f t="shared" si="40"/>
        <v>45.402812455194869</v>
      </c>
      <c r="L390" s="1">
        <f t="shared" si="41"/>
        <v>228.42864</v>
      </c>
      <c r="M390" s="1">
        <f t="shared" si="42"/>
        <v>183.02582754480514</v>
      </c>
    </row>
    <row r="391" spans="1:13" x14ac:dyDescent="0.25">
      <c r="A391" s="1">
        <v>497</v>
      </c>
      <c r="B391" s="1" t="s">
        <v>55</v>
      </c>
      <c r="C391" s="1" t="s">
        <v>56</v>
      </c>
      <c r="D391" s="1">
        <v>19930820</v>
      </c>
      <c r="E391" s="18">
        <v>10.44</v>
      </c>
      <c r="F391" s="15">
        <v>4.8280000000000003</v>
      </c>
      <c r="G391" s="16">
        <v>0.46300000000000002</v>
      </c>
      <c r="H391" s="17">
        <f t="shared" si="38"/>
        <v>463</v>
      </c>
      <c r="I391" s="1">
        <f t="shared" si="37"/>
        <v>50.247788544866864</v>
      </c>
      <c r="J391" s="1">
        <f t="shared" si="39"/>
        <v>412.75221145513314</v>
      </c>
      <c r="K391" s="1">
        <f t="shared" si="40"/>
        <v>45.324309232086627</v>
      </c>
      <c r="L391" s="1">
        <f t="shared" si="41"/>
        <v>417.63340799999997</v>
      </c>
      <c r="M391" s="1">
        <f t="shared" si="42"/>
        <v>372.30909876791333</v>
      </c>
    </row>
    <row r="392" spans="1:13" x14ac:dyDescent="0.25">
      <c r="A392" s="1">
        <v>498</v>
      </c>
      <c r="B392" s="1" t="s">
        <v>55</v>
      </c>
      <c r="C392" s="1" t="s">
        <v>56</v>
      </c>
      <c r="D392" s="1">
        <v>19931031</v>
      </c>
      <c r="E392" s="18">
        <v>25.55</v>
      </c>
      <c r="F392" s="15">
        <v>13.529</v>
      </c>
      <c r="G392" s="16">
        <v>0.50900000000000001</v>
      </c>
      <c r="H392" s="17">
        <f t="shared" si="38"/>
        <v>509</v>
      </c>
      <c r="I392" s="1">
        <f t="shared" si="37"/>
        <v>103.51458494905991</v>
      </c>
      <c r="J392" s="1">
        <f t="shared" si="39"/>
        <v>405.48541505094011</v>
      </c>
      <c r="K392" s="1">
        <f t="shared" si="40"/>
        <v>228.51051656674875</v>
      </c>
      <c r="L392" s="1">
        <f t="shared" si="41"/>
        <v>1123.6276800000001</v>
      </c>
      <c r="M392" s="1">
        <f t="shared" si="42"/>
        <v>895.11716343325133</v>
      </c>
    </row>
    <row r="393" spans="1:13" x14ac:dyDescent="0.25">
      <c r="A393" s="1">
        <v>499</v>
      </c>
      <c r="B393" s="1" t="s">
        <v>55</v>
      </c>
      <c r="C393" s="1" t="s">
        <v>56</v>
      </c>
      <c r="D393" s="1">
        <v>19940501</v>
      </c>
      <c r="E393" s="18">
        <v>13</v>
      </c>
      <c r="F393" s="15">
        <v>0.73099999999999998</v>
      </c>
      <c r="G393" s="16">
        <v>5.6000000000000001E-2</v>
      </c>
      <c r="H393" s="17">
        <f t="shared" si="38"/>
        <v>56</v>
      </c>
      <c r="I393" s="1">
        <f t="shared" si="37"/>
        <v>59.983215712492616</v>
      </c>
      <c r="J393" s="1">
        <f t="shared" si="39"/>
        <v>3.9832157124926155</v>
      </c>
      <c r="K393" s="1">
        <f t="shared" si="40"/>
        <v>67.373147888271703</v>
      </c>
      <c r="L393" s="1">
        <f t="shared" si="41"/>
        <v>62.8992</v>
      </c>
      <c r="M393" s="1">
        <f t="shared" si="42"/>
        <v>4.4739478882717023</v>
      </c>
    </row>
    <row r="394" spans="1:13" x14ac:dyDescent="0.25">
      <c r="A394" s="1">
        <v>500</v>
      </c>
      <c r="B394" s="1" t="s">
        <v>55</v>
      </c>
      <c r="C394" s="1" t="s">
        <v>56</v>
      </c>
      <c r="D394" s="1">
        <v>19940716</v>
      </c>
      <c r="E394" s="18">
        <v>9.86</v>
      </c>
      <c r="F394" s="15">
        <v>4.7880000000000003</v>
      </c>
      <c r="G394" s="16">
        <v>0.48599999999999999</v>
      </c>
      <c r="H394" s="17">
        <f t="shared" si="38"/>
        <v>486</v>
      </c>
      <c r="I394" s="1">
        <f t="shared" si="37"/>
        <v>47.98116819416699</v>
      </c>
      <c r="J394" s="1">
        <f t="shared" si="39"/>
        <v>438.01883180583303</v>
      </c>
      <c r="K394" s="1">
        <f t="shared" si="40"/>
        <v>40.87534910928364</v>
      </c>
      <c r="L394" s="1">
        <f t="shared" si="41"/>
        <v>414.02534399999996</v>
      </c>
      <c r="M394" s="1">
        <f t="shared" si="42"/>
        <v>373.1499948907163</v>
      </c>
    </row>
    <row r="395" spans="1:13" x14ac:dyDescent="0.25">
      <c r="A395" s="1">
        <v>501</v>
      </c>
      <c r="B395" s="1" t="s">
        <v>55</v>
      </c>
      <c r="C395" s="1" t="s">
        <v>56</v>
      </c>
      <c r="D395" s="1">
        <v>19941121</v>
      </c>
      <c r="E395" s="18">
        <v>14.79</v>
      </c>
      <c r="F395" s="15">
        <v>8.8610000000000007</v>
      </c>
      <c r="G395" s="16">
        <v>0.59899999999999998</v>
      </c>
      <c r="H395" s="17">
        <f t="shared" si="38"/>
        <v>599</v>
      </c>
      <c r="I395" s="1">
        <f t="shared" si="37"/>
        <v>66.569033478215971</v>
      </c>
      <c r="J395" s="1">
        <f t="shared" si="39"/>
        <v>532.43096652178406</v>
      </c>
      <c r="K395" s="1">
        <f t="shared" si="40"/>
        <v>85.065638844339148</v>
      </c>
      <c r="L395" s="1">
        <f t="shared" si="41"/>
        <v>765.435744</v>
      </c>
      <c r="M395" s="1">
        <f t="shared" si="42"/>
        <v>680.37010515566089</v>
      </c>
    </row>
    <row r="396" spans="1:13" x14ac:dyDescent="0.25">
      <c r="A396" s="1">
        <v>502</v>
      </c>
      <c r="B396" s="1" t="s">
        <v>55</v>
      </c>
      <c r="C396" s="1" t="s">
        <v>56</v>
      </c>
      <c r="D396" s="1">
        <v>19950604</v>
      </c>
      <c r="E396" s="18">
        <v>12.09</v>
      </c>
      <c r="F396" s="15">
        <v>0.80900000000000005</v>
      </c>
      <c r="G396" s="16">
        <v>6.7000000000000004E-2</v>
      </c>
      <c r="H396" s="17">
        <f t="shared" si="38"/>
        <v>67</v>
      </c>
      <c r="I396" s="1">
        <f t="shared" si="37"/>
        <v>56.568978943841408</v>
      </c>
      <c r="J396" s="1">
        <f t="shared" si="39"/>
        <v>10.431021056158592</v>
      </c>
      <c r="K396" s="1">
        <f t="shared" si="40"/>
        <v>59.090597749242086</v>
      </c>
      <c r="L396" s="1">
        <f t="shared" si="41"/>
        <v>69.986592000000002</v>
      </c>
      <c r="M396" s="1">
        <f t="shared" si="42"/>
        <v>10.895994250757916</v>
      </c>
    </row>
    <row r="397" spans="1:13" x14ac:dyDescent="0.25">
      <c r="A397" s="1">
        <v>503</v>
      </c>
      <c r="B397" s="1" t="s">
        <v>55</v>
      </c>
      <c r="C397" s="1" t="s">
        <v>56</v>
      </c>
      <c r="D397" s="1">
        <v>19951207</v>
      </c>
      <c r="E397" s="18">
        <v>16.84</v>
      </c>
      <c r="F397" s="15">
        <v>6.6</v>
      </c>
      <c r="G397" s="16">
        <v>0.39200000000000002</v>
      </c>
      <c r="H397" s="17">
        <f t="shared" si="38"/>
        <v>392</v>
      </c>
      <c r="I397" s="1">
        <f t="shared" si="37"/>
        <v>73.925907564799957</v>
      </c>
      <c r="J397" s="1">
        <f t="shared" si="39"/>
        <v>318.07409243520004</v>
      </c>
      <c r="K397" s="1">
        <f t="shared" si="40"/>
        <v>107.56042128500239</v>
      </c>
      <c r="L397" s="1">
        <f t="shared" si="41"/>
        <v>570.35059200000001</v>
      </c>
      <c r="M397" s="1">
        <f t="shared" si="42"/>
        <v>462.7901707149976</v>
      </c>
    </row>
    <row r="398" spans="1:13" x14ac:dyDescent="0.25">
      <c r="A398" s="1">
        <v>504</v>
      </c>
      <c r="B398" s="1" t="s">
        <v>55</v>
      </c>
      <c r="C398" s="1" t="s">
        <v>56</v>
      </c>
      <c r="D398" s="1">
        <v>19960315</v>
      </c>
      <c r="E398" s="18">
        <v>13.33</v>
      </c>
      <c r="F398" s="15">
        <v>2.4169999999999998</v>
      </c>
      <c r="G398" s="16">
        <v>0.18099999999999999</v>
      </c>
      <c r="H398" s="17">
        <f t="shared" si="38"/>
        <v>181</v>
      </c>
      <c r="I398" s="1">
        <f t="shared" si="37"/>
        <v>61.209849544189034</v>
      </c>
      <c r="J398" s="1">
        <f t="shared" si="39"/>
        <v>119.79015045581096</v>
      </c>
      <c r="K398" s="1">
        <f t="shared" si="40"/>
        <v>70.496118238237045</v>
      </c>
      <c r="L398" s="1">
        <f t="shared" si="41"/>
        <v>208.45987200000002</v>
      </c>
      <c r="M398" s="1">
        <f t="shared" si="42"/>
        <v>137.96375376176297</v>
      </c>
    </row>
    <row r="399" spans="1:13" x14ac:dyDescent="0.25">
      <c r="A399" s="1">
        <v>505</v>
      </c>
      <c r="B399" s="1" t="s">
        <v>55</v>
      </c>
      <c r="C399" s="1" t="s">
        <v>56</v>
      </c>
      <c r="D399" s="1">
        <v>19961121</v>
      </c>
      <c r="E399" s="18">
        <v>29.34</v>
      </c>
      <c r="F399" s="15">
        <v>16.053999999999998</v>
      </c>
      <c r="G399" s="16">
        <v>0.54700000000000004</v>
      </c>
      <c r="H399" s="17">
        <f t="shared" si="38"/>
        <v>547</v>
      </c>
      <c r="I399" s="1">
        <f t="shared" si="37"/>
        <v>115.74708681455385</v>
      </c>
      <c r="J399" s="1">
        <f t="shared" si="39"/>
        <v>431.25291318544612</v>
      </c>
      <c r="K399" s="1">
        <f t="shared" si="40"/>
        <v>293.41608714481049</v>
      </c>
      <c r="L399" s="1">
        <f t="shared" si="41"/>
        <v>1386.6318720000002</v>
      </c>
      <c r="M399" s="1">
        <f t="shared" si="42"/>
        <v>1093.2157848551897</v>
      </c>
    </row>
    <row r="400" spans="1:13" x14ac:dyDescent="0.25">
      <c r="A400" s="1">
        <v>506</v>
      </c>
      <c r="B400" s="1" t="s">
        <v>55</v>
      </c>
      <c r="C400" s="1" t="s">
        <v>56</v>
      </c>
      <c r="D400" s="1">
        <v>19971114</v>
      </c>
      <c r="E400" s="18">
        <v>12.8</v>
      </c>
      <c r="F400" s="15">
        <v>1.462</v>
      </c>
      <c r="G400" s="16">
        <v>0.114</v>
      </c>
      <c r="H400" s="17">
        <f t="shared" si="38"/>
        <v>114</v>
      </c>
      <c r="I400" s="1">
        <f t="shared" ref="I400:I436" si="43">$O$2*E400^$O$3</f>
        <v>59.236888989947104</v>
      </c>
      <c r="J400" s="1">
        <f t="shared" si="39"/>
        <v>54.763111010052896</v>
      </c>
      <c r="K400" s="1">
        <f t="shared" si="40"/>
        <v>65.51126027176231</v>
      </c>
      <c r="L400" s="1">
        <f t="shared" si="41"/>
        <v>126.07488000000001</v>
      </c>
      <c r="M400" s="1">
        <f t="shared" si="42"/>
        <v>60.563619728237697</v>
      </c>
    </row>
    <row r="401" spans="1:13" x14ac:dyDescent="0.25">
      <c r="A401" s="1">
        <v>507</v>
      </c>
      <c r="B401" s="1" t="s">
        <v>55</v>
      </c>
      <c r="C401" s="1" t="s">
        <v>56</v>
      </c>
      <c r="D401" s="1">
        <v>19980329</v>
      </c>
      <c r="E401" s="18">
        <v>6.77</v>
      </c>
      <c r="F401" s="15">
        <v>0.64600000000000002</v>
      </c>
      <c r="G401" s="16">
        <v>9.5000000000000001E-2</v>
      </c>
      <c r="H401" s="17">
        <f t="shared" si="38"/>
        <v>95</v>
      </c>
      <c r="I401" s="1">
        <f t="shared" si="43"/>
        <v>35.416723368827789</v>
      </c>
      <c r="J401" s="1">
        <f t="shared" si="39"/>
        <v>59.583276631172211</v>
      </c>
      <c r="K401" s="1">
        <f t="shared" si="40"/>
        <v>20.7162331666817</v>
      </c>
      <c r="L401" s="1">
        <f t="shared" si="41"/>
        <v>55.568159999999999</v>
      </c>
      <c r="M401" s="1">
        <f t="shared" si="42"/>
        <v>34.851926833318302</v>
      </c>
    </row>
    <row r="402" spans="1:13" x14ac:dyDescent="0.25">
      <c r="A402" s="1">
        <v>508</v>
      </c>
      <c r="B402" s="1" t="s">
        <v>55</v>
      </c>
      <c r="C402" s="1" t="s">
        <v>56</v>
      </c>
      <c r="D402" s="1">
        <v>19980617</v>
      </c>
      <c r="E402" s="18">
        <v>10.019</v>
      </c>
      <c r="F402" s="15">
        <v>0.39400000000000002</v>
      </c>
      <c r="G402" s="16">
        <v>3.9E-2</v>
      </c>
      <c r="H402" s="17">
        <f t="shared" si="38"/>
        <v>39</v>
      </c>
      <c r="I402" s="1">
        <f t="shared" si="43"/>
        <v>48.605028067336704</v>
      </c>
      <c r="J402" s="1">
        <f t="shared" si="39"/>
        <v>9.6050280673367041</v>
      </c>
      <c r="K402" s="1">
        <f t="shared" si="40"/>
        <v>42.074534264254254</v>
      </c>
      <c r="L402" s="1">
        <f t="shared" si="41"/>
        <v>33.760022400000004</v>
      </c>
      <c r="M402" s="1">
        <f t="shared" si="42"/>
        <v>8.3145118642542499</v>
      </c>
    </row>
    <row r="403" spans="1:13" x14ac:dyDescent="0.25">
      <c r="A403" s="1">
        <v>509</v>
      </c>
      <c r="B403" s="1" t="s">
        <v>55</v>
      </c>
      <c r="C403" s="1" t="s">
        <v>56</v>
      </c>
      <c r="D403" s="1">
        <v>19990313</v>
      </c>
      <c r="E403" s="18">
        <v>13.725</v>
      </c>
      <c r="F403" s="15">
        <v>5.008</v>
      </c>
      <c r="G403" s="16">
        <v>0.36499999999999999</v>
      </c>
      <c r="H403" s="17">
        <f t="shared" si="38"/>
        <v>365</v>
      </c>
      <c r="I403" s="1">
        <f t="shared" si="43"/>
        <v>62.670440758744761</v>
      </c>
      <c r="J403" s="1">
        <f t="shared" si="39"/>
        <v>302.32955924125525</v>
      </c>
      <c r="K403" s="1">
        <f t="shared" si="40"/>
        <v>74.317115469349901</v>
      </c>
      <c r="L403" s="1">
        <f t="shared" si="41"/>
        <v>432.83159999999998</v>
      </c>
      <c r="M403" s="1">
        <f t="shared" si="42"/>
        <v>358.51448453065007</v>
      </c>
    </row>
    <row r="404" spans="1:13" x14ac:dyDescent="0.25">
      <c r="A404" s="1">
        <v>510</v>
      </c>
      <c r="B404" s="1" t="s">
        <v>55</v>
      </c>
      <c r="C404" s="1" t="s">
        <v>56</v>
      </c>
      <c r="D404" s="1">
        <v>19990623</v>
      </c>
      <c r="E404" s="18">
        <v>25.655999999999999</v>
      </c>
      <c r="F404" s="15">
        <v>6.1079999999999997</v>
      </c>
      <c r="G404" s="16">
        <v>0.23799999999999999</v>
      </c>
      <c r="H404" s="17">
        <f t="shared" si="38"/>
        <v>238</v>
      </c>
      <c r="I404" s="1">
        <f t="shared" si="43"/>
        <v>103.86124959499544</v>
      </c>
      <c r="J404" s="1">
        <f t="shared" si="39"/>
        <v>134.13875040500454</v>
      </c>
      <c r="K404" s="1">
        <f t="shared" si="40"/>
        <v>230.22698857423512</v>
      </c>
      <c r="L404" s="1">
        <f t="shared" si="41"/>
        <v>527.56945919999998</v>
      </c>
      <c r="M404" s="1">
        <f t="shared" si="42"/>
        <v>297.34247062576486</v>
      </c>
    </row>
    <row r="405" spans="1:13" x14ac:dyDescent="0.25">
      <c r="A405" s="1">
        <v>511</v>
      </c>
      <c r="B405" s="1" t="s">
        <v>55</v>
      </c>
      <c r="C405" s="1" t="s">
        <v>56</v>
      </c>
      <c r="D405" s="1">
        <v>20001205</v>
      </c>
      <c r="E405" s="18">
        <v>18.484000000000002</v>
      </c>
      <c r="F405" s="15">
        <v>2.427</v>
      </c>
      <c r="G405" s="16">
        <v>0.13100000000000001</v>
      </c>
      <c r="H405" s="17">
        <f t="shared" si="38"/>
        <v>131</v>
      </c>
      <c r="I405" s="1">
        <f t="shared" si="43"/>
        <v>79.70121568689278</v>
      </c>
      <c r="J405" s="1">
        <f t="shared" si="39"/>
        <v>51.29878431310722</v>
      </c>
      <c r="K405" s="1">
        <f t="shared" si="40"/>
        <v>127.28424419336388</v>
      </c>
      <c r="L405" s="1">
        <f t="shared" si="41"/>
        <v>209.20930560000002</v>
      </c>
      <c r="M405" s="1">
        <f t="shared" si="42"/>
        <v>81.925061406636146</v>
      </c>
    </row>
    <row r="406" spans="1:13" x14ac:dyDescent="0.25">
      <c r="A406" s="1">
        <v>512</v>
      </c>
      <c r="B406" s="1" t="s">
        <v>55</v>
      </c>
      <c r="C406" s="1" t="s">
        <v>56</v>
      </c>
      <c r="D406" s="1">
        <v>20031121</v>
      </c>
      <c r="E406" s="18">
        <v>25.367999999999999</v>
      </c>
      <c r="F406" s="15">
        <v>4.0410000000000004</v>
      </c>
      <c r="G406" s="16">
        <v>0.159</v>
      </c>
      <c r="H406" s="17">
        <f t="shared" si="38"/>
        <v>159</v>
      </c>
      <c r="I406" s="1">
        <f t="shared" si="43"/>
        <v>102.91872164452235</v>
      </c>
      <c r="J406" s="1">
        <f t="shared" si="39"/>
        <v>56.08127835547765</v>
      </c>
      <c r="K406" s="1">
        <f t="shared" si="40"/>
        <v>225.5767600906002</v>
      </c>
      <c r="L406" s="1">
        <f t="shared" si="41"/>
        <v>348.49543679999999</v>
      </c>
      <c r="M406" s="1">
        <f t="shared" si="42"/>
        <v>122.91867670939979</v>
      </c>
    </row>
    <row r="407" spans="1:13" x14ac:dyDescent="0.25">
      <c r="A407" s="1">
        <v>513</v>
      </c>
      <c r="B407" s="1" t="s">
        <v>55</v>
      </c>
      <c r="C407" s="1" t="s">
        <v>56</v>
      </c>
      <c r="D407" s="1">
        <v>20040313</v>
      </c>
      <c r="E407" s="18">
        <v>10.581</v>
      </c>
      <c r="F407" s="15">
        <v>0.53</v>
      </c>
      <c r="G407" s="16">
        <v>0.05</v>
      </c>
      <c r="H407" s="17">
        <f t="shared" si="38"/>
        <v>50</v>
      </c>
      <c r="I407" s="1">
        <f t="shared" si="43"/>
        <v>50.79510684035963</v>
      </c>
      <c r="J407" s="1">
        <f t="shared" si="39"/>
        <v>0.79510684035962953</v>
      </c>
      <c r="K407" s="1">
        <f t="shared" si="40"/>
        <v>46.436805401285831</v>
      </c>
      <c r="L407" s="1">
        <f t="shared" si="41"/>
        <v>45.709920000000004</v>
      </c>
      <c r="M407" s="1">
        <f t="shared" si="42"/>
        <v>0.72688540128582702</v>
      </c>
    </row>
    <row r="408" spans="1:13" x14ac:dyDescent="0.25">
      <c r="A408" s="1">
        <v>514</v>
      </c>
      <c r="B408" s="1" t="s">
        <v>55</v>
      </c>
      <c r="C408" s="1" t="s">
        <v>56</v>
      </c>
      <c r="D408" s="1">
        <v>20040813</v>
      </c>
      <c r="E408" s="18">
        <v>11.423</v>
      </c>
      <c r="F408" s="15">
        <v>0.58099999999999996</v>
      </c>
      <c r="G408" s="16">
        <v>5.0999999999999997E-2</v>
      </c>
      <c r="H408" s="17">
        <f t="shared" si="38"/>
        <v>51</v>
      </c>
      <c r="I408" s="1">
        <f t="shared" si="43"/>
        <v>54.035044205581997</v>
      </c>
      <c r="J408" s="1">
        <f t="shared" si="39"/>
        <v>3.0350442055819968</v>
      </c>
      <c r="K408" s="1">
        <f t="shared" si="40"/>
        <v>53.329735580575374</v>
      </c>
      <c r="L408" s="1">
        <f t="shared" si="41"/>
        <v>50.334307200000005</v>
      </c>
      <c r="M408" s="1">
        <f t="shared" si="42"/>
        <v>2.995428380575369</v>
      </c>
    </row>
    <row r="409" spans="1:13" x14ac:dyDescent="0.25">
      <c r="A409" s="1">
        <v>515</v>
      </c>
      <c r="B409" s="1" t="s">
        <v>55</v>
      </c>
      <c r="C409" s="1" t="s">
        <v>56</v>
      </c>
      <c r="D409" s="1">
        <v>20050531</v>
      </c>
      <c r="E409" s="18">
        <v>22.433</v>
      </c>
      <c r="F409" s="15">
        <v>4.8780000000000001</v>
      </c>
      <c r="G409" s="16">
        <v>0.217</v>
      </c>
      <c r="H409" s="17">
        <f t="shared" si="38"/>
        <v>217</v>
      </c>
      <c r="I409" s="1">
        <f t="shared" si="43"/>
        <v>93.190672483178517</v>
      </c>
      <c r="J409" s="1">
        <f t="shared" si="39"/>
        <v>123.80932751682148</v>
      </c>
      <c r="K409" s="1">
        <f t="shared" si="40"/>
        <v>180.62320514242842</v>
      </c>
      <c r="L409" s="1">
        <f t="shared" si="41"/>
        <v>420.59183039999999</v>
      </c>
      <c r="M409" s="1">
        <f t="shared" si="42"/>
        <v>239.96862525757157</v>
      </c>
    </row>
    <row r="410" spans="1:13" x14ac:dyDescent="0.25">
      <c r="A410" s="1">
        <v>516</v>
      </c>
      <c r="B410" s="1" t="s">
        <v>55</v>
      </c>
      <c r="C410" s="1" t="s">
        <v>56</v>
      </c>
      <c r="D410" s="1">
        <v>20051030</v>
      </c>
      <c r="E410" s="18">
        <v>18.390999999999998</v>
      </c>
      <c r="F410" s="15">
        <v>0.627</v>
      </c>
      <c r="G410" s="16">
        <v>3.4000000000000002E-2</v>
      </c>
      <c r="H410" s="17">
        <f t="shared" si="38"/>
        <v>34</v>
      </c>
      <c r="I410" s="1">
        <f t="shared" si="43"/>
        <v>79.377227817400353</v>
      </c>
      <c r="J410" s="1">
        <f t="shared" si="39"/>
        <v>45.377227817400353</v>
      </c>
      <c r="K410" s="1">
        <f t="shared" si="40"/>
        <v>126.12901796263957</v>
      </c>
      <c r="L410" s="1">
        <f t="shared" si="41"/>
        <v>54.025401600000002</v>
      </c>
      <c r="M410" s="1">
        <f t="shared" si="42"/>
        <v>72.103616362639571</v>
      </c>
    </row>
    <row r="411" spans="1:13" x14ac:dyDescent="0.25">
      <c r="A411" s="1">
        <v>517</v>
      </c>
      <c r="B411" s="1" t="s">
        <v>55</v>
      </c>
      <c r="C411" s="1" t="s">
        <v>56</v>
      </c>
      <c r="D411" s="1">
        <v>20061113</v>
      </c>
      <c r="E411" s="18">
        <v>17.888000000000002</v>
      </c>
      <c r="F411" s="15">
        <v>9.141</v>
      </c>
      <c r="G411" s="16">
        <v>0.51100000000000001</v>
      </c>
      <c r="H411" s="17">
        <f t="shared" si="38"/>
        <v>511</v>
      </c>
      <c r="I411" s="1">
        <f t="shared" si="43"/>
        <v>77.619389884512543</v>
      </c>
      <c r="J411" s="1">
        <f t="shared" si="39"/>
        <v>433.38061011548746</v>
      </c>
      <c r="K411" s="1">
        <f t="shared" si="40"/>
        <v>119.96256783635948</v>
      </c>
      <c r="L411" s="1">
        <f t="shared" si="41"/>
        <v>789.76235520000012</v>
      </c>
      <c r="M411" s="1">
        <f t="shared" si="42"/>
        <v>669.79978736364069</v>
      </c>
    </row>
    <row r="412" spans="1:13" x14ac:dyDescent="0.25">
      <c r="A412" s="1">
        <v>518</v>
      </c>
      <c r="B412" s="1" t="s">
        <v>55</v>
      </c>
      <c r="C412" s="1" t="s">
        <v>56</v>
      </c>
      <c r="D412" s="1">
        <v>20070805</v>
      </c>
      <c r="E412" s="18">
        <v>38.06</v>
      </c>
      <c r="F412" s="15">
        <v>23.364000000000001</v>
      </c>
      <c r="G412" s="16">
        <v>0.61399999999999999</v>
      </c>
      <c r="H412" s="17">
        <f t="shared" si="38"/>
        <v>614</v>
      </c>
      <c r="I412" s="1">
        <f t="shared" si="43"/>
        <v>142.81359201390521</v>
      </c>
      <c r="J412" s="1">
        <f t="shared" si="39"/>
        <v>471.18640798609476</v>
      </c>
      <c r="K412" s="1">
        <f t="shared" si="40"/>
        <v>469.62593096105371</v>
      </c>
      <c r="L412" s="1">
        <f t="shared" si="41"/>
        <v>2019.0677760000003</v>
      </c>
      <c r="M412" s="1">
        <f t="shared" si="42"/>
        <v>1549.4418450389467</v>
      </c>
    </row>
    <row r="413" spans="1:13" x14ac:dyDescent="0.25">
      <c r="A413" s="1">
        <v>519</v>
      </c>
      <c r="B413" s="1" t="s">
        <v>55</v>
      </c>
      <c r="C413" s="1" t="s">
        <v>56</v>
      </c>
      <c r="D413" s="1">
        <v>20071029</v>
      </c>
      <c r="E413" s="18">
        <v>63.732999999999997</v>
      </c>
      <c r="F413" s="15">
        <v>23.838000000000001</v>
      </c>
      <c r="G413" s="16">
        <v>0.374</v>
      </c>
      <c r="H413" s="17">
        <f t="shared" si="38"/>
        <v>374</v>
      </c>
      <c r="I413" s="1">
        <f t="shared" si="43"/>
        <v>216.55841579726902</v>
      </c>
      <c r="J413" s="1">
        <f t="shared" si="39"/>
        <v>157.44158420273098</v>
      </c>
      <c r="K413" s="1">
        <f t="shared" si="40"/>
        <v>1192.4856732102348</v>
      </c>
      <c r="L413" s="1">
        <f t="shared" si="41"/>
        <v>2059.4426687999999</v>
      </c>
      <c r="M413" s="1">
        <f t="shared" si="42"/>
        <v>866.95699558976503</v>
      </c>
    </row>
    <row r="414" spans="1:13" x14ac:dyDescent="0.25">
      <c r="A414" s="1">
        <v>520</v>
      </c>
      <c r="B414" s="1" t="s">
        <v>55</v>
      </c>
      <c r="C414" s="1" t="s">
        <v>56</v>
      </c>
      <c r="D414" s="1">
        <v>20080307</v>
      </c>
      <c r="E414" s="18">
        <v>17.475999999999999</v>
      </c>
      <c r="F414" s="15">
        <v>1.2150000000000001</v>
      </c>
      <c r="G414" s="16">
        <v>7.0000000000000007E-2</v>
      </c>
      <c r="H414" s="17">
        <f t="shared" si="38"/>
        <v>70</v>
      </c>
      <c r="I414" s="1">
        <f t="shared" si="43"/>
        <v>76.17247755562083</v>
      </c>
      <c r="J414" s="1">
        <f t="shared" si="39"/>
        <v>6.17247755562083</v>
      </c>
      <c r="K414" s="1">
        <f t="shared" si="40"/>
        <v>115.01483481463936</v>
      </c>
      <c r="L414" s="1">
        <f t="shared" si="41"/>
        <v>105.69484799999999</v>
      </c>
      <c r="M414" s="1">
        <f t="shared" si="42"/>
        <v>9.3199868146393641</v>
      </c>
    </row>
    <row r="415" spans="1:13" x14ac:dyDescent="0.25">
      <c r="A415" s="1">
        <v>521</v>
      </c>
      <c r="B415" s="1" t="s">
        <v>55</v>
      </c>
      <c r="C415" s="1" t="s">
        <v>56</v>
      </c>
      <c r="D415" s="1">
        <v>20080421</v>
      </c>
      <c r="E415" s="18">
        <v>9.1780000000000008</v>
      </c>
      <c r="F415" s="15">
        <v>0.436</v>
      </c>
      <c r="G415" s="16">
        <v>4.8000000000000001E-2</v>
      </c>
      <c r="H415" s="17">
        <f t="shared" si="38"/>
        <v>48</v>
      </c>
      <c r="I415" s="1">
        <f t="shared" si="43"/>
        <v>45.282760389157119</v>
      </c>
      <c r="J415" s="1">
        <f t="shared" si="39"/>
        <v>2.7172396108428813</v>
      </c>
      <c r="K415" s="1">
        <f t="shared" si="40"/>
        <v>35.908287107185508</v>
      </c>
      <c r="L415" s="1">
        <f t="shared" si="41"/>
        <v>38.0630016</v>
      </c>
      <c r="M415" s="1">
        <f t="shared" si="42"/>
        <v>2.1547144928144917</v>
      </c>
    </row>
    <row r="416" spans="1:13" x14ac:dyDescent="0.25">
      <c r="A416" s="1">
        <v>522</v>
      </c>
      <c r="B416" s="1" t="s">
        <v>55</v>
      </c>
      <c r="C416" s="1" t="s">
        <v>56</v>
      </c>
      <c r="D416" s="1">
        <v>20080809</v>
      </c>
      <c r="E416" s="18">
        <v>21.27</v>
      </c>
      <c r="F416" s="15">
        <v>3.3170000000000002</v>
      </c>
      <c r="G416" s="16">
        <v>0.156</v>
      </c>
      <c r="H416" s="17">
        <f t="shared" si="38"/>
        <v>156</v>
      </c>
      <c r="I416" s="1">
        <f t="shared" si="43"/>
        <v>89.269301591548384</v>
      </c>
      <c r="J416" s="1">
        <f t="shared" si="39"/>
        <v>66.730698408451616</v>
      </c>
      <c r="K416" s="1">
        <f t="shared" si="40"/>
        <v>164.05269507523303</v>
      </c>
      <c r="L416" s="1">
        <f t="shared" si="41"/>
        <v>286.68556799999999</v>
      </c>
      <c r="M416" s="1">
        <f t="shared" si="42"/>
        <v>122.63287292476696</v>
      </c>
    </row>
    <row r="417" spans="1:13" x14ac:dyDescent="0.25">
      <c r="A417" s="1">
        <v>523</v>
      </c>
      <c r="B417" s="1" t="s">
        <v>55</v>
      </c>
      <c r="C417" s="1" t="s">
        <v>56</v>
      </c>
      <c r="D417" s="1">
        <v>20081103</v>
      </c>
      <c r="E417" s="18">
        <v>26.06</v>
      </c>
      <c r="F417" s="15">
        <v>4.5720000000000001</v>
      </c>
      <c r="G417" s="16">
        <v>0.17499999999999999</v>
      </c>
      <c r="H417" s="17">
        <f t="shared" si="38"/>
        <v>175</v>
      </c>
      <c r="I417" s="1">
        <f t="shared" si="43"/>
        <v>105.17998495181713</v>
      </c>
      <c r="J417" s="1">
        <f t="shared" si="39"/>
        <v>69.820015048182867</v>
      </c>
      <c r="K417" s="1">
        <f t="shared" si="40"/>
        <v>236.82157123775224</v>
      </c>
      <c r="L417" s="1">
        <f t="shared" si="41"/>
        <v>394.02719999999999</v>
      </c>
      <c r="M417" s="1">
        <f t="shared" si="42"/>
        <v>157.20562876224776</v>
      </c>
    </row>
    <row r="418" spans="1:13" x14ac:dyDescent="0.25">
      <c r="A418" s="1">
        <v>524</v>
      </c>
      <c r="B418" s="1" t="s">
        <v>55</v>
      </c>
      <c r="C418" s="1" t="s">
        <v>56</v>
      </c>
      <c r="D418" s="1">
        <v>20090225</v>
      </c>
      <c r="E418" s="18">
        <v>16.34</v>
      </c>
      <c r="F418" s="15">
        <v>2.5070000000000001</v>
      </c>
      <c r="G418" s="16">
        <v>0.153</v>
      </c>
      <c r="H418" s="17">
        <f t="shared" si="38"/>
        <v>153</v>
      </c>
      <c r="I418" s="1">
        <f t="shared" si="43"/>
        <v>72.14826406736529</v>
      </c>
      <c r="J418" s="1">
        <f t="shared" si="39"/>
        <v>80.85173593263471</v>
      </c>
      <c r="K418" s="1">
        <f t="shared" si="40"/>
        <v>101.8571876519687</v>
      </c>
      <c r="L418" s="1">
        <f t="shared" si="41"/>
        <v>216.00172800000001</v>
      </c>
      <c r="M418" s="1">
        <f t="shared" si="42"/>
        <v>114.14454034803131</v>
      </c>
    </row>
    <row r="419" spans="1:13" x14ac:dyDescent="0.25">
      <c r="A419" s="1">
        <v>525</v>
      </c>
      <c r="B419" s="1" t="s">
        <v>55</v>
      </c>
      <c r="C419" s="1" t="s">
        <v>56</v>
      </c>
      <c r="D419" s="1">
        <v>20090506</v>
      </c>
      <c r="E419" s="18">
        <v>23.812000000000001</v>
      </c>
      <c r="F419" s="15">
        <v>6.5609999999999999</v>
      </c>
      <c r="G419" s="16">
        <v>0.27600000000000002</v>
      </c>
      <c r="H419" s="17">
        <f t="shared" si="38"/>
        <v>276</v>
      </c>
      <c r="I419" s="1">
        <f t="shared" si="43"/>
        <v>97.790060033047254</v>
      </c>
      <c r="J419" s="1">
        <f t="shared" si="39"/>
        <v>178.20993996695273</v>
      </c>
      <c r="K419" s="1">
        <f t="shared" si="40"/>
        <v>201.18904498139801</v>
      </c>
      <c r="L419" s="1">
        <f t="shared" si="41"/>
        <v>567.83047680000004</v>
      </c>
      <c r="M419" s="1">
        <f t="shared" si="42"/>
        <v>366.64143181860203</v>
      </c>
    </row>
    <row r="420" spans="1:13" x14ac:dyDescent="0.25">
      <c r="A420" s="1">
        <v>526</v>
      </c>
      <c r="B420" s="1" t="s">
        <v>55</v>
      </c>
      <c r="C420" s="1" t="s">
        <v>56</v>
      </c>
      <c r="D420" s="1">
        <v>20090729</v>
      </c>
      <c r="E420" s="18">
        <v>13.004</v>
      </c>
      <c r="F420" s="15">
        <v>4.7859999999999996</v>
      </c>
      <c r="G420" s="16">
        <v>0.36799999999999999</v>
      </c>
      <c r="H420" s="17">
        <f t="shared" si="38"/>
        <v>368</v>
      </c>
      <c r="I420" s="1">
        <f t="shared" si="43"/>
        <v>59.998119604783909</v>
      </c>
      <c r="J420" s="1">
        <f t="shared" si="39"/>
        <v>308.00188039521606</v>
      </c>
      <c r="K420" s="1">
        <f t="shared" si="40"/>
        <v>67.410623290228699</v>
      </c>
      <c r="L420" s="1">
        <f t="shared" si="41"/>
        <v>413.46478080000003</v>
      </c>
      <c r="M420" s="1">
        <f t="shared" si="42"/>
        <v>346.05415750977136</v>
      </c>
    </row>
    <row r="421" spans="1:13" x14ac:dyDescent="0.25">
      <c r="A421" s="1">
        <v>527</v>
      </c>
      <c r="B421" s="1" t="s">
        <v>55</v>
      </c>
      <c r="C421" s="1" t="s">
        <v>56</v>
      </c>
      <c r="D421" s="1">
        <v>20091123</v>
      </c>
      <c r="E421" s="18">
        <v>36.454999999999998</v>
      </c>
      <c r="F421" s="15">
        <v>15.867000000000001</v>
      </c>
      <c r="G421" s="16">
        <v>0.435</v>
      </c>
      <c r="H421" s="17">
        <f t="shared" si="38"/>
        <v>435</v>
      </c>
      <c r="I421" s="1">
        <f t="shared" si="43"/>
        <v>137.93009557742849</v>
      </c>
      <c r="J421" s="1">
        <f t="shared" si="39"/>
        <v>297.06990442257154</v>
      </c>
      <c r="K421" s="1">
        <f t="shared" si="40"/>
        <v>434.44007720137347</v>
      </c>
      <c r="L421" s="1">
        <f t="shared" si="41"/>
        <v>1370.12472</v>
      </c>
      <c r="M421" s="1">
        <f t="shared" si="42"/>
        <v>935.68464279862656</v>
      </c>
    </row>
    <row r="422" spans="1:13" x14ac:dyDescent="0.25">
      <c r="A422" s="1">
        <v>528</v>
      </c>
      <c r="B422" s="1" t="s">
        <v>55</v>
      </c>
      <c r="C422" s="1" t="s">
        <v>56</v>
      </c>
      <c r="D422" s="1">
        <v>20100427</v>
      </c>
      <c r="E422" s="18">
        <v>17.969000000000001</v>
      </c>
      <c r="F422" s="15">
        <v>2.4820000000000002</v>
      </c>
      <c r="G422" s="16">
        <v>0.13800000000000001</v>
      </c>
      <c r="H422" s="17">
        <f t="shared" si="38"/>
        <v>138</v>
      </c>
      <c r="I422" s="1">
        <f t="shared" si="43"/>
        <v>77.903097304826673</v>
      </c>
      <c r="J422" s="1">
        <f t="shared" si="39"/>
        <v>60.096902695173327</v>
      </c>
      <c r="K422" s="1">
        <f t="shared" si="40"/>
        <v>120.94624127264521</v>
      </c>
      <c r="L422" s="1">
        <f t="shared" si="41"/>
        <v>214.24798080000005</v>
      </c>
      <c r="M422" s="1">
        <f t="shared" si="42"/>
        <v>93.30173952735484</v>
      </c>
    </row>
    <row r="423" spans="1:13" x14ac:dyDescent="0.25">
      <c r="A423" s="1">
        <v>529</v>
      </c>
      <c r="B423" s="1" t="s">
        <v>55</v>
      </c>
      <c r="C423" s="1" t="s">
        <v>56</v>
      </c>
      <c r="D423" s="1">
        <v>20100729</v>
      </c>
      <c r="E423" s="18">
        <v>18.564</v>
      </c>
      <c r="F423" s="15">
        <v>2.2290000000000001</v>
      </c>
      <c r="G423" s="16">
        <v>0.12</v>
      </c>
      <c r="H423" s="17">
        <f t="shared" si="38"/>
        <v>120</v>
      </c>
      <c r="I423" s="1">
        <f t="shared" si="43"/>
        <v>79.979663971881124</v>
      </c>
      <c r="J423" s="1">
        <f t="shared" si="39"/>
        <v>40.020336028118876</v>
      </c>
      <c r="K423" s="1">
        <f t="shared" si="40"/>
        <v>128.28175044255372</v>
      </c>
      <c r="L423" s="1">
        <f t="shared" si="41"/>
        <v>192.471552</v>
      </c>
      <c r="M423" s="1">
        <f t="shared" si="42"/>
        <v>64.189801557446287</v>
      </c>
    </row>
    <row r="424" spans="1:13" x14ac:dyDescent="0.25">
      <c r="A424" s="1">
        <v>530</v>
      </c>
      <c r="B424" s="1" t="s">
        <v>55</v>
      </c>
      <c r="C424" s="1" t="s">
        <v>56</v>
      </c>
      <c r="D424" s="1">
        <v>20110409</v>
      </c>
      <c r="E424" s="18">
        <v>14.64</v>
      </c>
      <c r="F424" s="15">
        <v>1.296</v>
      </c>
      <c r="G424" s="16">
        <v>8.8999999999999996E-2</v>
      </c>
      <c r="H424" s="17">
        <f t="shared" si="38"/>
        <v>89</v>
      </c>
      <c r="I424" s="1">
        <f t="shared" si="43"/>
        <v>66.023292116421146</v>
      </c>
      <c r="J424" s="1">
        <f t="shared" si="39"/>
        <v>22.976707883578854</v>
      </c>
      <c r="K424" s="1">
        <f t="shared" si="40"/>
        <v>83.512598104892646</v>
      </c>
      <c r="L424" s="1">
        <f t="shared" si="41"/>
        <v>112.57574400000001</v>
      </c>
      <c r="M424" s="1">
        <f t="shared" si="42"/>
        <v>29.063145895107368</v>
      </c>
    </row>
    <row r="425" spans="1:13" x14ac:dyDescent="0.25">
      <c r="A425" s="1">
        <v>531</v>
      </c>
      <c r="B425" s="1" t="s">
        <v>55</v>
      </c>
      <c r="C425" s="1" t="s">
        <v>56</v>
      </c>
      <c r="D425" s="1">
        <v>20111120</v>
      </c>
      <c r="E425" s="18">
        <v>24.959</v>
      </c>
      <c r="F425" s="15">
        <v>3.5870000000000002</v>
      </c>
      <c r="G425" s="16">
        <v>0.14399999999999999</v>
      </c>
      <c r="H425" s="17">
        <f t="shared" si="38"/>
        <v>144</v>
      </c>
      <c r="I425" s="1">
        <f t="shared" si="43"/>
        <v>101.57665137902298</v>
      </c>
      <c r="J425" s="1">
        <f t="shared" si="39"/>
        <v>42.423348620977023</v>
      </c>
      <c r="K425" s="1">
        <f t="shared" si="40"/>
        <v>219.04574184884459</v>
      </c>
      <c r="L425" s="1">
        <f t="shared" si="41"/>
        <v>310.52989440000005</v>
      </c>
      <c r="M425" s="1">
        <f t="shared" si="42"/>
        <v>91.484152551155461</v>
      </c>
    </row>
    <row r="426" spans="1:13" x14ac:dyDescent="0.25">
      <c r="A426" s="1">
        <v>532</v>
      </c>
      <c r="B426" s="1" t="s">
        <v>55</v>
      </c>
      <c r="C426" s="1" t="s">
        <v>56</v>
      </c>
      <c r="D426" s="1">
        <v>20120511</v>
      </c>
      <c r="E426" s="18">
        <v>29.151</v>
      </c>
      <c r="F426" s="15">
        <v>2.9060000000000001</v>
      </c>
      <c r="G426" s="16">
        <v>0.1</v>
      </c>
      <c r="H426" s="17">
        <f t="shared" si="38"/>
        <v>100</v>
      </c>
      <c r="I426" s="1">
        <f t="shared" si="43"/>
        <v>115.14459970883091</v>
      </c>
      <c r="J426" s="1">
        <f t="shared" si="39"/>
        <v>15.14459970883091</v>
      </c>
      <c r="K426" s="1">
        <f t="shared" si="40"/>
        <v>290.00853153608801</v>
      </c>
      <c r="L426" s="1">
        <f t="shared" si="41"/>
        <v>251.86464000000001</v>
      </c>
      <c r="M426" s="1">
        <f t="shared" si="42"/>
        <v>38.143891536088006</v>
      </c>
    </row>
    <row r="427" spans="1:13" x14ac:dyDescent="0.25">
      <c r="A427" s="1">
        <v>533</v>
      </c>
      <c r="B427" s="1" t="s">
        <v>55</v>
      </c>
      <c r="C427" s="1" t="s">
        <v>56</v>
      </c>
      <c r="D427" s="1">
        <v>20120907</v>
      </c>
      <c r="E427" s="18">
        <v>14.977</v>
      </c>
      <c r="F427" s="15">
        <v>1.129</v>
      </c>
      <c r="G427" s="16">
        <v>7.4999999999999997E-2</v>
      </c>
      <c r="H427" s="17">
        <f t="shared" si="38"/>
        <v>75</v>
      </c>
      <c r="I427" s="1">
        <f t="shared" si="43"/>
        <v>67.24790217611762</v>
      </c>
      <c r="J427" s="1">
        <f t="shared" si="39"/>
        <v>7.7520978238823801</v>
      </c>
      <c r="K427" s="1">
        <f t="shared" si="40"/>
        <v>87.019646189044053</v>
      </c>
      <c r="L427" s="1">
        <f t="shared" si="41"/>
        <v>97.050960000000003</v>
      </c>
      <c r="M427" s="1">
        <f t="shared" si="42"/>
        <v>10.03131381095595</v>
      </c>
    </row>
    <row r="428" spans="1:13" x14ac:dyDescent="0.25">
      <c r="A428" s="1">
        <v>534</v>
      </c>
      <c r="B428" s="1" t="s">
        <v>55</v>
      </c>
      <c r="C428" s="1" t="s">
        <v>56</v>
      </c>
      <c r="D428" s="1">
        <v>20130604</v>
      </c>
      <c r="E428" s="18">
        <v>15.377000000000001</v>
      </c>
      <c r="F428" s="15">
        <v>0.61499999999999999</v>
      </c>
      <c r="G428" s="16">
        <v>0.04</v>
      </c>
      <c r="H428" s="17">
        <f t="shared" si="38"/>
        <v>40</v>
      </c>
      <c r="I428" s="1">
        <f t="shared" si="43"/>
        <v>68.694587930926104</v>
      </c>
      <c r="J428" s="1">
        <f t="shared" si="39"/>
        <v>28.694587930926104</v>
      </c>
      <c r="K428" s="1">
        <f t="shared" si="40"/>
        <v>91.265761032236711</v>
      </c>
      <c r="L428" s="1">
        <f t="shared" si="41"/>
        <v>53.14291200000001</v>
      </c>
      <c r="M428" s="1">
        <f t="shared" si="42"/>
        <v>38.122849032236701</v>
      </c>
    </row>
    <row r="429" spans="1:13" x14ac:dyDescent="0.25">
      <c r="A429" s="1">
        <v>535</v>
      </c>
      <c r="B429" s="1" t="s">
        <v>55</v>
      </c>
      <c r="C429" s="1" t="s">
        <v>56</v>
      </c>
      <c r="D429" s="1">
        <v>20130909</v>
      </c>
      <c r="E429" s="18">
        <v>17.654</v>
      </c>
      <c r="F429" s="15">
        <v>1.0009999999999999</v>
      </c>
      <c r="G429" s="16">
        <v>5.7000000000000002E-2</v>
      </c>
      <c r="H429" s="17">
        <f t="shared" si="38"/>
        <v>57</v>
      </c>
      <c r="I429" s="1">
        <f t="shared" si="43"/>
        <v>76.798396462950109</v>
      </c>
      <c r="J429" s="1">
        <f t="shared" si="39"/>
        <v>19.798396462950109</v>
      </c>
      <c r="K429" s="1">
        <f t="shared" si="40"/>
        <v>117.141024195958</v>
      </c>
      <c r="L429" s="1">
        <f t="shared" si="41"/>
        <v>86.942419200000003</v>
      </c>
      <c r="M429" s="1">
        <f t="shared" si="42"/>
        <v>30.198604995957993</v>
      </c>
    </row>
    <row r="430" spans="1:13" x14ac:dyDescent="0.25">
      <c r="A430" s="1">
        <v>536</v>
      </c>
      <c r="B430" s="1" t="s">
        <v>55</v>
      </c>
      <c r="C430" s="1" t="s">
        <v>56</v>
      </c>
      <c r="D430" s="1">
        <v>20140627</v>
      </c>
      <c r="E430" s="18">
        <v>15.768000000000001</v>
      </c>
      <c r="F430" s="15">
        <v>1.722</v>
      </c>
      <c r="G430" s="16">
        <v>0.109</v>
      </c>
      <c r="H430" s="17">
        <f t="shared" si="38"/>
        <v>109</v>
      </c>
      <c r="I430" s="1">
        <f t="shared" si="43"/>
        <v>70.101738296093515</v>
      </c>
      <c r="J430" s="1">
        <f t="shared" si="39"/>
        <v>38.898261703906485</v>
      </c>
      <c r="K430" s="1">
        <f t="shared" si="40"/>
        <v>95.50346769672214</v>
      </c>
      <c r="L430" s="1">
        <f t="shared" si="41"/>
        <v>148.4967168</v>
      </c>
      <c r="M430" s="1">
        <f t="shared" si="42"/>
        <v>52.993249103277861</v>
      </c>
    </row>
    <row r="431" spans="1:13" x14ac:dyDescent="0.25">
      <c r="A431" s="1">
        <v>773</v>
      </c>
      <c r="B431" s="1" t="s">
        <v>58</v>
      </c>
      <c r="C431" s="1" t="s">
        <v>10</v>
      </c>
      <c r="D431" s="1"/>
      <c r="E431" s="1">
        <v>16.75</v>
      </c>
      <c r="F431" s="1"/>
      <c r="G431" s="1"/>
      <c r="H431" s="1">
        <v>37.9</v>
      </c>
      <c r="I431" s="1">
        <f t="shared" si="43"/>
        <v>73.606689814425266</v>
      </c>
      <c r="J431" s="1">
        <f t="shared" si="39"/>
        <v>35.706689814425268</v>
      </c>
      <c r="K431" s="1">
        <f t="shared" si="40"/>
        <v>106.52360149943625</v>
      </c>
      <c r="L431" s="1">
        <f t="shared" si="41"/>
        <v>54.848880000000001</v>
      </c>
      <c r="M431" s="1">
        <f t="shared" si="42"/>
        <v>51.674721499436252</v>
      </c>
    </row>
    <row r="432" spans="1:13" x14ac:dyDescent="0.25">
      <c r="A432" s="1">
        <v>774</v>
      </c>
      <c r="B432" s="1" t="s">
        <v>58</v>
      </c>
      <c r="C432" s="1" t="s">
        <v>10</v>
      </c>
      <c r="D432" s="1"/>
      <c r="E432" s="1">
        <v>21.19</v>
      </c>
      <c r="F432" s="1"/>
      <c r="G432" s="1"/>
      <c r="H432" s="1">
        <v>69.099999999999994</v>
      </c>
      <c r="I432" s="1">
        <f t="shared" si="43"/>
        <v>88.998065047508362</v>
      </c>
      <c r="J432" s="1">
        <f t="shared" si="39"/>
        <v>19.898065047508368</v>
      </c>
      <c r="K432" s="1">
        <f t="shared" si="40"/>
        <v>162.93908145801907</v>
      </c>
      <c r="L432" s="1">
        <f t="shared" si="41"/>
        <v>126.5093856</v>
      </c>
      <c r="M432" s="1">
        <f t="shared" si="42"/>
        <v>36.429695858019073</v>
      </c>
    </row>
    <row r="433" spans="1:13" x14ac:dyDescent="0.25">
      <c r="A433" s="1">
        <v>775</v>
      </c>
      <c r="B433" s="1" t="s">
        <v>58</v>
      </c>
      <c r="C433" s="1" t="s">
        <v>10</v>
      </c>
      <c r="D433" s="1"/>
      <c r="E433" s="1">
        <v>25.65</v>
      </c>
      <c r="F433" s="1"/>
      <c r="G433" s="1"/>
      <c r="H433" s="1">
        <v>46.1</v>
      </c>
      <c r="I433" s="1">
        <f t="shared" si="43"/>
        <v>103.84163443755769</v>
      </c>
      <c r="J433" s="1">
        <f t="shared" si="39"/>
        <v>57.741634437557686</v>
      </c>
      <c r="K433" s="1">
        <f t="shared" si="40"/>
        <v>230.12967657513784</v>
      </c>
      <c r="L433" s="1">
        <f t="shared" si="41"/>
        <v>102.16497600000001</v>
      </c>
      <c r="M433" s="1">
        <f t="shared" si="42"/>
        <v>127.96470057513783</v>
      </c>
    </row>
    <row r="434" spans="1:13" x14ac:dyDescent="0.25">
      <c r="A434" s="1">
        <v>776</v>
      </c>
      <c r="B434" s="1" t="s">
        <v>58</v>
      </c>
      <c r="C434" s="1" t="s">
        <v>10</v>
      </c>
      <c r="D434" s="1"/>
      <c r="E434" s="1">
        <v>5.94</v>
      </c>
      <c r="F434" s="1"/>
      <c r="G434" s="1"/>
      <c r="H434" s="1">
        <v>70.400000000000006</v>
      </c>
      <c r="I434" s="1">
        <f t="shared" si="43"/>
        <v>31.866772964233292</v>
      </c>
      <c r="J434" s="1">
        <f t="shared" si="39"/>
        <v>38.533227035766714</v>
      </c>
      <c r="K434" s="1">
        <f t="shared" si="40"/>
        <v>16.354537753611954</v>
      </c>
      <c r="L434" s="1">
        <f t="shared" si="41"/>
        <v>36.130406400000005</v>
      </c>
      <c r="M434" s="1">
        <f t="shared" si="42"/>
        <v>19.775868646388052</v>
      </c>
    </row>
    <row r="435" spans="1:13" x14ac:dyDescent="0.25">
      <c r="A435" s="1">
        <v>777</v>
      </c>
      <c r="B435" s="1" t="s">
        <v>58</v>
      </c>
      <c r="C435" s="1" t="s">
        <v>10</v>
      </c>
      <c r="D435" s="1"/>
      <c r="E435" s="1">
        <v>6.2</v>
      </c>
      <c r="F435" s="1"/>
      <c r="G435" s="1"/>
      <c r="H435" s="1">
        <v>50.4</v>
      </c>
      <c r="I435" s="1">
        <f t="shared" si="43"/>
        <v>32.988505373637857</v>
      </c>
      <c r="J435" s="1">
        <f t="shared" si="39"/>
        <v>17.411494626362142</v>
      </c>
      <c r="K435" s="1">
        <f t="shared" si="40"/>
        <v>17.671282558550327</v>
      </c>
      <c r="L435" s="1">
        <f t="shared" si="41"/>
        <v>26.998272000000004</v>
      </c>
      <c r="M435" s="1">
        <f t="shared" si="42"/>
        <v>9.3269894414496761</v>
      </c>
    </row>
    <row r="436" spans="1:13" x14ac:dyDescent="0.25">
      <c r="A436" s="1">
        <v>778</v>
      </c>
      <c r="B436" s="1" t="s">
        <v>58</v>
      </c>
      <c r="C436" s="1" t="s">
        <v>10</v>
      </c>
      <c r="D436" s="1"/>
      <c r="E436" s="1">
        <v>6.78</v>
      </c>
      <c r="F436" s="1"/>
      <c r="G436" s="1"/>
      <c r="H436" s="1">
        <v>100</v>
      </c>
      <c r="I436" s="1">
        <f t="shared" si="43"/>
        <v>35.458963396051125</v>
      </c>
      <c r="J436" s="1">
        <f t="shared" si="39"/>
        <v>64.541036603948868</v>
      </c>
      <c r="K436" s="1">
        <f t="shared" si="40"/>
        <v>20.771577085699583</v>
      </c>
      <c r="L436" s="1">
        <f t="shared" si="41"/>
        <v>58.579200000000007</v>
      </c>
      <c r="M436" s="1">
        <f t="shared" si="42"/>
        <v>37.807622914300424</v>
      </c>
    </row>
  </sheetData>
  <autoFilter ref="A1:M436" xr:uid="{85185503-4FC3-46C0-AB1F-A2FB41F9EFA4}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Dato cuencas</vt:lpstr>
      <vt:lpstr>Curva_regional</vt:lpstr>
      <vt:lpstr>Solo_Selec</vt:lpstr>
      <vt:lpstr>Solo_Selec_Garr</vt:lpstr>
      <vt:lpstr>FINAL_Solo_Selec_Garr_solv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AGUSTIN MORENO</cp:lastModifiedBy>
  <dcterms:created xsi:type="dcterms:W3CDTF">2015-06-05T18:17:20Z</dcterms:created>
  <dcterms:modified xsi:type="dcterms:W3CDTF">2021-06-07T23:56:37Z</dcterms:modified>
</cp:coreProperties>
</file>